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5576" windowHeight="7392"/>
  </bookViews>
  <sheets>
    <sheet name="บุคลากรปฐมภูมิ (2)" sheetId="5" r:id="rId1"/>
  </sheets>
  <definedNames>
    <definedName name="_xlnm.Print_Titles" localSheetId="0">'บุคลากรปฐมภูมิ (2)'!$1:$5</definedName>
  </definedNames>
  <calcPr calcId="124519"/>
</workbook>
</file>

<file path=xl/calcChain.xml><?xml version="1.0" encoding="utf-8"?>
<calcChain xmlns="http://schemas.openxmlformats.org/spreadsheetml/2006/main">
  <c r="X94" i="5"/>
  <c r="W94"/>
  <c r="V94"/>
  <c r="U94"/>
  <c r="T94"/>
  <c r="S94"/>
  <c r="R94"/>
  <c r="Q94"/>
  <c r="O94"/>
  <c r="N94"/>
  <c r="M94"/>
  <c r="L94"/>
  <c r="K94"/>
  <c r="J94"/>
  <c r="I94"/>
  <c r="H94"/>
  <c r="G94"/>
  <c r="F94"/>
  <c r="E94"/>
  <c r="D94"/>
  <c r="C94"/>
  <c r="Z93"/>
  <c r="Z94" s="1"/>
  <c r="Y93"/>
  <c r="Y94" s="1"/>
  <c r="P93"/>
  <c r="P94" s="1"/>
  <c r="J93"/>
  <c r="X92"/>
  <c r="W92"/>
  <c r="V92"/>
  <c r="U92"/>
  <c r="T92"/>
  <c r="S92"/>
  <c r="R92"/>
  <c r="Q92"/>
  <c r="O92"/>
  <c r="N92"/>
  <c r="M92"/>
  <c r="L92"/>
  <c r="K92"/>
  <c r="J92"/>
  <c r="I92"/>
  <c r="H92"/>
  <c r="G92"/>
  <c r="F92"/>
  <c r="E92"/>
  <c r="D92"/>
  <c r="C92"/>
  <c r="Z91"/>
  <c r="Y91"/>
  <c r="P91"/>
  <c r="J91"/>
  <c r="Z90"/>
  <c r="Y90"/>
  <c r="P90"/>
  <c r="J90"/>
  <c r="Z89"/>
  <c r="Z92" s="1"/>
  <c r="Y89"/>
  <c r="Y92" s="1"/>
  <c r="P89"/>
  <c r="P92" s="1"/>
  <c r="J89"/>
  <c r="X88"/>
  <c r="W88"/>
  <c r="V88"/>
  <c r="U88"/>
  <c r="T88"/>
  <c r="S88"/>
  <c r="R88"/>
  <c r="Q88"/>
  <c r="O88"/>
  <c r="N88"/>
  <c r="M88"/>
  <c r="L88"/>
  <c r="K88"/>
  <c r="J88"/>
  <c r="I88"/>
  <c r="H88"/>
  <c r="G88"/>
  <c r="F88"/>
  <c r="E88"/>
  <c r="D88"/>
  <c r="C88"/>
  <c r="Z87"/>
  <c r="Y87"/>
  <c r="P87"/>
  <c r="J87"/>
  <c r="Z86"/>
  <c r="Y86"/>
  <c r="P86"/>
  <c r="J86"/>
  <c r="Z85"/>
  <c r="Y85"/>
  <c r="P85"/>
  <c r="J85"/>
  <c r="Z84"/>
  <c r="Z88" s="1"/>
  <c r="Y84"/>
  <c r="Y88" s="1"/>
  <c r="P84"/>
  <c r="P88" s="1"/>
  <c r="J84"/>
  <c r="X83"/>
  <c r="W83"/>
  <c r="V83"/>
  <c r="U83"/>
  <c r="T83"/>
  <c r="S83"/>
  <c r="R83"/>
  <c r="Q83"/>
  <c r="O83"/>
  <c r="N83"/>
  <c r="M83"/>
  <c r="L83"/>
  <c r="K83"/>
  <c r="J83"/>
  <c r="I83"/>
  <c r="H83"/>
  <c r="G83"/>
  <c r="F83"/>
  <c r="E83"/>
  <c r="D83"/>
  <c r="C83"/>
  <c r="Z82"/>
  <c r="Y82"/>
  <c r="P82"/>
  <c r="J82"/>
  <c r="Z81"/>
  <c r="Z83" s="1"/>
  <c r="Y81"/>
  <c r="Y83" s="1"/>
  <c r="P81"/>
  <c r="P83" s="1"/>
  <c r="J81"/>
  <c r="X80"/>
  <c r="W80"/>
  <c r="V80"/>
  <c r="U80"/>
  <c r="T80"/>
  <c r="S80"/>
  <c r="R80"/>
  <c r="Q80"/>
  <c r="O80"/>
  <c r="N80"/>
  <c r="M80"/>
  <c r="L80"/>
  <c r="K80"/>
  <c r="J80"/>
  <c r="I80"/>
  <c r="H80"/>
  <c r="G80"/>
  <c r="F80"/>
  <c r="E80"/>
  <c r="D80"/>
  <c r="C80"/>
  <c r="Z79"/>
  <c r="Y79"/>
  <c r="P79"/>
  <c r="J79"/>
  <c r="Z78"/>
  <c r="Y78"/>
  <c r="P78"/>
  <c r="J78"/>
  <c r="Z77"/>
  <c r="Y77"/>
  <c r="P77"/>
  <c r="J77"/>
  <c r="Z76"/>
  <c r="Y76"/>
  <c r="P76"/>
  <c r="J76"/>
  <c r="Z75"/>
  <c r="Z80" s="1"/>
  <c r="Y75"/>
  <c r="Y80" s="1"/>
  <c r="P75"/>
  <c r="P80" s="1"/>
  <c r="J75"/>
  <c r="X74"/>
  <c r="W74"/>
  <c r="V74"/>
  <c r="U74"/>
  <c r="T74"/>
  <c r="S74"/>
  <c r="R74"/>
  <c r="Q74"/>
  <c r="O74"/>
  <c r="N74"/>
  <c r="M74"/>
  <c r="L74"/>
  <c r="K74"/>
  <c r="J74"/>
  <c r="I74"/>
  <c r="H74"/>
  <c r="G74"/>
  <c r="F74"/>
  <c r="E74"/>
  <c r="D74"/>
  <c r="C74"/>
  <c r="Z73"/>
  <c r="Y73"/>
  <c r="P73"/>
  <c r="J73"/>
  <c r="Z72"/>
  <c r="Y72"/>
  <c r="P72"/>
  <c r="J72"/>
  <c r="Z71"/>
  <c r="Z74" s="1"/>
  <c r="Y71"/>
  <c r="Y74" s="1"/>
  <c r="P71"/>
  <c r="P74" s="1"/>
  <c r="J71"/>
  <c r="X69"/>
  <c r="W69"/>
  <c r="V69"/>
  <c r="U69"/>
  <c r="T69"/>
  <c r="S69"/>
  <c r="R69"/>
  <c r="Q69"/>
  <c r="O69"/>
  <c r="N69"/>
  <c r="M69"/>
  <c r="L69"/>
  <c r="K69"/>
  <c r="J69"/>
  <c r="I69"/>
  <c r="H69"/>
  <c r="G69"/>
  <c r="F69"/>
  <c r="E69"/>
  <c r="D69"/>
  <c r="C69"/>
  <c r="Z68"/>
  <c r="Y68"/>
  <c r="P68"/>
  <c r="J68"/>
  <c r="Z67"/>
  <c r="Z69" s="1"/>
  <c r="Y67"/>
  <c r="Y69" s="1"/>
  <c r="P67"/>
  <c r="P69" s="1"/>
  <c r="J67"/>
  <c r="X66"/>
  <c r="W66"/>
  <c r="V66"/>
  <c r="U66"/>
  <c r="T66"/>
  <c r="S66"/>
  <c r="R66"/>
  <c r="Q66"/>
  <c r="O66"/>
  <c r="N66"/>
  <c r="M66"/>
  <c r="L66"/>
  <c r="K66"/>
  <c r="J66"/>
  <c r="I66"/>
  <c r="H66"/>
  <c r="G66"/>
  <c r="F66"/>
  <c r="E66"/>
  <c r="D66"/>
  <c r="C66"/>
  <c r="Z65"/>
  <c r="Y65"/>
  <c r="P65"/>
  <c r="J65"/>
  <c r="Z64"/>
  <c r="Y64"/>
  <c r="P64"/>
  <c r="J64"/>
  <c r="Z63"/>
  <c r="Z66" s="1"/>
  <c r="Y63"/>
  <c r="Y66" s="1"/>
  <c r="P63"/>
  <c r="P66" s="1"/>
  <c r="J63"/>
  <c r="X62"/>
  <c r="W62"/>
  <c r="V62"/>
  <c r="U62"/>
  <c r="T62"/>
  <c r="S62"/>
  <c r="R62"/>
  <c r="Q62"/>
  <c r="O62"/>
  <c r="N62"/>
  <c r="M62"/>
  <c r="L62"/>
  <c r="K62"/>
  <c r="J62"/>
  <c r="I62"/>
  <c r="H62"/>
  <c r="G62"/>
  <c r="F62"/>
  <c r="E62"/>
  <c r="D62"/>
  <c r="C62"/>
  <c r="Z61"/>
  <c r="Y61"/>
  <c r="P61"/>
  <c r="J61"/>
  <c r="Z60"/>
  <c r="Y60"/>
  <c r="P60"/>
  <c r="J60"/>
  <c r="Z59"/>
  <c r="Y59"/>
  <c r="P59"/>
  <c r="J59"/>
  <c r="Z58"/>
  <c r="Z62" s="1"/>
  <c r="Y58"/>
  <c r="Y62" s="1"/>
  <c r="P58"/>
  <c r="P62" s="1"/>
  <c r="J58"/>
  <c r="X57"/>
  <c r="W57"/>
  <c r="V57"/>
  <c r="U57"/>
  <c r="T57"/>
  <c r="S57"/>
  <c r="R57"/>
  <c r="Q57"/>
  <c r="O57"/>
  <c r="N57"/>
  <c r="M57"/>
  <c r="L57"/>
  <c r="K57"/>
  <c r="J57"/>
  <c r="I57"/>
  <c r="H57"/>
  <c r="G57"/>
  <c r="F57"/>
  <c r="E57"/>
  <c r="D57"/>
  <c r="C57"/>
  <c r="Z56"/>
  <c r="Y56"/>
  <c r="P56"/>
  <c r="J56"/>
  <c r="Z55"/>
  <c r="Y55"/>
  <c r="P55"/>
  <c r="J55"/>
  <c r="Z54"/>
  <c r="Y54"/>
  <c r="P54"/>
  <c r="J54"/>
  <c r="Z53"/>
  <c r="Y53"/>
  <c r="P53"/>
  <c r="J53"/>
  <c r="Z52"/>
  <c r="Z57" s="1"/>
  <c r="Y52"/>
  <c r="Y57" s="1"/>
  <c r="P52"/>
  <c r="P57" s="1"/>
  <c r="J52"/>
  <c r="X51"/>
  <c r="W51"/>
  <c r="V51"/>
  <c r="U51"/>
  <c r="T51"/>
  <c r="S51"/>
  <c r="R51"/>
  <c r="Q51"/>
  <c r="O51"/>
  <c r="N51"/>
  <c r="M51"/>
  <c r="L51"/>
  <c r="K51"/>
  <c r="J51"/>
  <c r="I51"/>
  <c r="H51"/>
  <c r="G51"/>
  <c r="F51"/>
  <c r="E51"/>
  <c r="D51"/>
  <c r="C51"/>
  <c r="Z50"/>
  <c r="Y50"/>
  <c r="P50"/>
  <c r="J50"/>
  <c r="Z49"/>
  <c r="Y49"/>
  <c r="P49"/>
  <c r="J49"/>
  <c r="Z48"/>
  <c r="Z51" s="1"/>
  <c r="Y48"/>
  <c r="Y51" s="1"/>
  <c r="P48"/>
  <c r="P51" s="1"/>
  <c r="J48"/>
  <c r="X46"/>
  <c r="W46"/>
  <c r="V46"/>
  <c r="U46"/>
  <c r="T46"/>
  <c r="S46"/>
  <c r="R46"/>
  <c r="Q46"/>
  <c r="O46"/>
  <c r="N46"/>
  <c r="M46"/>
  <c r="L46"/>
  <c r="K46"/>
  <c r="I46"/>
  <c r="H46"/>
  <c r="G46"/>
  <c r="F46"/>
  <c r="E46"/>
  <c r="D46"/>
  <c r="C46"/>
  <c r="Z45"/>
  <c r="Y45"/>
  <c r="P45"/>
  <c r="J45"/>
  <c r="Z44"/>
  <c r="Y44"/>
  <c r="P44"/>
  <c r="J44"/>
  <c r="Z43"/>
  <c r="Y43"/>
  <c r="P43"/>
  <c r="J43"/>
  <c r="Z42"/>
  <c r="Y42"/>
  <c r="P42"/>
  <c r="J42"/>
  <c r="Z41"/>
  <c r="Z46" s="1"/>
  <c r="Y41"/>
  <c r="Y46" s="1"/>
  <c r="P41"/>
  <c r="P46" s="1"/>
  <c r="J41"/>
  <c r="J46" s="1"/>
  <c r="AA40"/>
  <c r="X40"/>
  <c r="W40"/>
  <c r="V40"/>
  <c r="U40"/>
  <c r="T40"/>
  <c r="S40"/>
  <c r="R40"/>
  <c r="Q40"/>
  <c r="O40"/>
  <c r="N40"/>
  <c r="M40"/>
  <c r="L40"/>
  <c r="K40"/>
  <c r="I40"/>
  <c r="H40"/>
  <c r="G40"/>
  <c r="F40"/>
  <c r="E40"/>
  <c r="D40"/>
  <c r="C40"/>
  <c r="Y39"/>
  <c r="P39"/>
  <c r="J39"/>
  <c r="Z39" s="1"/>
  <c r="Y38"/>
  <c r="P38"/>
  <c r="J38"/>
  <c r="Z38" s="1"/>
  <c r="Y37"/>
  <c r="P37"/>
  <c r="J37"/>
  <c r="Z37" s="1"/>
  <c r="Y36"/>
  <c r="Y40" s="1"/>
  <c r="P36"/>
  <c r="P40" s="1"/>
  <c r="J36"/>
  <c r="J40" s="1"/>
  <c r="X35"/>
  <c r="W35"/>
  <c r="V35"/>
  <c r="U35"/>
  <c r="T35"/>
  <c r="S35"/>
  <c r="R35"/>
  <c r="Q35"/>
  <c r="O35"/>
  <c r="N35"/>
  <c r="M35"/>
  <c r="L35"/>
  <c r="K35"/>
  <c r="I35"/>
  <c r="H35"/>
  <c r="G35"/>
  <c r="F35"/>
  <c r="E35"/>
  <c r="D35"/>
  <c r="C35"/>
  <c r="Y34"/>
  <c r="P34"/>
  <c r="J34"/>
  <c r="Z34" s="1"/>
  <c r="Y33"/>
  <c r="P33"/>
  <c r="J33"/>
  <c r="Z33" s="1"/>
  <c r="Y32"/>
  <c r="Y35" s="1"/>
  <c r="P32"/>
  <c r="P35" s="1"/>
  <c r="J32"/>
  <c r="J35" s="1"/>
  <c r="X31"/>
  <c r="W31"/>
  <c r="V31"/>
  <c r="U31"/>
  <c r="T31"/>
  <c r="S31"/>
  <c r="R31"/>
  <c r="Q31"/>
  <c r="O31"/>
  <c r="N31"/>
  <c r="M31"/>
  <c r="L31"/>
  <c r="K31"/>
  <c r="I31"/>
  <c r="H31"/>
  <c r="G31"/>
  <c r="F31"/>
  <c r="E31"/>
  <c r="D31"/>
  <c r="C31"/>
  <c r="Y30"/>
  <c r="P30"/>
  <c r="J30"/>
  <c r="Z30" s="1"/>
  <c r="Y29"/>
  <c r="P29"/>
  <c r="J29"/>
  <c r="Z29" s="1"/>
  <c r="Y28"/>
  <c r="P28"/>
  <c r="J28"/>
  <c r="Z28" s="1"/>
  <c r="Y27"/>
  <c r="P27"/>
  <c r="J27"/>
  <c r="Z27" s="1"/>
  <c r="Y26"/>
  <c r="P26"/>
  <c r="J26"/>
  <c r="Z26" s="1"/>
  <c r="Y25"/>
  <c r="Y31" s="1"/>
  <c r="P25"/>
  <c r="P31" s="1"/>
  <c r="J25"/>
  <c r="J31" s="1"/>
  <c r="AA23"/>
  <c r="X23"/>
  <c r="X96" s="1"/>
  <c r="W23"/>
  <c r="W96" s="1"/>
  <c r="V23"/>
  <c r="V96" s="1"/>
  <c r="U23"/>
  <c r="U96" s="1"/>
  <c r="T23"/>
  <c r="T96" s="1"/>
  <c r="S23"/>
  <c r="S96" s="1"/>
  <c r="R23"/>
  <c r="R96" s="1"/>
  <c r="Q23"/>
  <c r="Q96" s="1"/>
  <c r="O23"/>
  <c r="O96" s="1"/>
  <c r="N23"/>
  <c r="N96" s="1"/>
  <c r="M23"/>
  <c r="M96" s="1"/>
  <c r="L23"/>
  <c r="L96" s="1"/>
  <c r="K23"/>
  <c r="K96" s="1"/>
  <c r="I23"/>
  <c r="I96" s="1"/>
  <c r="H23"/>
  <c r="H96" s="1"/>
  <c r="G23"/>
  <c r="G96" s="1"/>
  <c r="F23"/>
  <c r="F96" s="1"/>
  <c r="E23"/>
  <c r="E96" s="1"/>
  <c r="D23"/>
  <c r="D96" s="1"/>
  <c r="C23"/>
  <c r="C96" s="1"/>
  <c r="Y22"/>
  <c r="P22"/>
  <c r="Z22" s="1"/>
  <c r="J22"/>
  <c r="Y21"/>
  <c r="P21"/>
  <c r="Z21" s="1"/>
  <c r="J21"/>
  <c r="Y20"/>
  <c r="P20"/>
  <c r="Z20" s="1"/>
  <c r="J20"/>
  <c r="Y19"/>
  <c r="P19"/>
  <c r="Z19" s="1"/>
  <c r="J19"/>
  <c r="Y18"/>
  <c r="P18"/>
  <c r="Z18" s="1"/>
  <c r="J18"/>
  <c r="Y17"/>
  <c r="P17"/>
  <c r="Z17" s="1"/>
  <c r="J17"/>
  <c r="Y16"/>
  <c r="P16"/>
  <c r="Z16" s="1"/>
  <c r="J16"/>
  <c r="Y15"/>
  <c r="P15"/>
  <c r="Z15" s="1"/>
  <c r="J15"/>
  <c r="Y14"/>
  <c r="P14"/>
  <c r="Z14" s="1"/>
  <c r="J14"/>
  <c r="Y13"/>
  <c r="P13"/>
  <c r="Z13" s="1"/>
  <c r="J13"/>
  <c r="Y12"/>
  <c r="P12"/>
  <c r="Z12" s="1"/>
  <c r="J12"/>
  <c r="Y11"/>
  <c r="P11"/>
  <c r="Z11" s="1"/>
  <c r="J11"/>
  <c r="Y10"/>
  <c r="P10"/>
  <c r="Z10" s="1"/>
  <c r="J10"/>
  <c r="Y9"/>
  <c r="P9"/>
  <c r="Z9" s="1"/>
  <c r="J9"/>
  <c r="Y8"/>
  <c r="P8"/>
  <c r="Z8" s="1"/>
  <c r="J8"/>
  <c r="Y7"/>
  <c r="P7"/>
  <c r="Z7" s="1"/>
  <c r="J7"/>
  <c r="Y6"/>
  <c r="Y23" s="1"/>
  <c r="P6"/>
  <c r="P23" s="1"/>
  <c r="J6"/>
  <c r="J23" s="1"/>
  <c r="K97" l="1"/>
  <c r="P96"/>
  <c r="J96"/>
  <c r="C97"/>
  <c r="Q97"/>
  <c r="Y96"/>
  <c r="Z6"/>
  <c r="Z23" s="1"/>
  <c r="Z25"/>
  <c r="Z31" s="1"/>
  <c r="Z32"/>
  <c r="Z35" s="1"/>
  <c r="Z36"/>
  <c r="Z40" s="1"/>
  <c r="K98" l="1"/>
  <c r="Z96"/>
  <c r="C98" s="1"/>
  <c r="Q98" l="1"/>
</calcChain>
</file>

<file path=xl/sharedStrings.xml><?xml version="1.0" encoding="utf-8"?>
<sst xmlns="http://schemas.openxmlformats.org/spreadsheetml/2006/main" count="123" uniqueCount="116">
  <si>
    <t>ชื่อปฐมภูมิเดี่ยว และ
กลุ่มปฐมภูมิ</t>
  </si>
  <si>
    <t>พยาบาล
วิชาชีพ</t>
  </si>
  <si>
    <t>พยาบาล
เวชปฏิบัติ</t>
  </si>
  <si>
    <t>ข้าราชการ</t>
  </si>
  <si>
    <t>พนักงานกระทรวงสาธารณสุข</t>
  </si>
  <si>
    <t>ลูกจ้าง</t>
  </si>
  <si>
    <t>ธุรการ</t>
  </si>
  <si>
    <t>บันทึกข้อมูล</t>
  </si>
  <si>
    <t>ผู้ช่วยแพทย์แผนไทย</t>
  </si>
  <si>
    <t>แพทย์แผนไทย</t>
  </si>
  <si>
    <t>กลุ่มปฐมภูมิท่าช้าง</t>
  </si>
  <si>
    <t>กลุ่มปฐมภูมิเฉลิมพระเกียรติฯ</t>
  </si>
  <si>
    <t>กลุ่มปฐมภูมิปากจั่น</t>
  </si>
  <si>
    <t>กลุ่มปฐมภูมิบ้านชุ้ง</t>
  </si>
  <si>
    <t>อ.นครหลวง</t>
  </si>
  <si>
    <t>กลุ่มปฐมภูมิเจ้าปลุก</t>
  </si>
  <si>
    <t>กลุ่มปฐมภูมิบ้านขวาง</t>
  </si>
  <si>
    <t>กลุ่มปฐมภูมิบางนา</t>
  </si>
  <si>
    <t>อ.มหาราช</t>
  </si>
  <si>
    <t>รวม</t>
  </si>
  <si>
    <t>กลุ่มปฐมภูมิคู้สลอด</t>
  </si>
  <si>
    <t>กลุ่มปฐมภูมิหลักชัย</t>
  </si>
  <si>
    <t>กลุ่มปฐมภูมิสิงหนาท 1</t>
  </si>
  <si>
    <t>อ.ลาดบัวหลวง</t>
  </si>
  <si>
    <t>นักวิชา
การสาธารณสุข</t>
  </si>
  <si>
    <t>กลุ่มปฐมภูมิท่าหลวง</t>
  </si>
  <si>
    <t>กลุ่มปฐมภูมิบ้านศาลาลอย</t>
  </si>
  <si>
    <t>กลุ่มปฐมภูมิวังแดง</t>
  </si>
  <si>
    <t>อ.ท่าเรือ</t>
  </si>
  <si>
    <t>ทันตา
ภิบาล</t>
  </si>
  <si>
    <t>นักวิชา
การ
สาธารณ
สุข</t>
  </si>
  <si>
    <t>จพง.
สาธารณสุข</t>
  </si>
  <si>
    <t>กลุ่มปฐมภูมิเชียงรากน้อย</t>
  </si>
  <si>
    <t>กลุ่มปฐมภูมิขนอนเหนือ</t>
  </si>
  <si>
    <t>กลุ่มปฐมภูมิตลาดเกรียบ</t>
  </si>
  <si>
    <t>กลุ่มปฐมภูมิบางกระสั้น</t>
  </si>
  <si>
    <t>ทั่วไป</t>
  </si>
  <si>
    <t>อ.บางปะอิน</t>
  </si>
  <si>
    <t>กลุ่มปฐมภูมิระโสม</t>
  </si>
  <si>
    <t>กลุ่มปฐมภูมิไผ่ล้อม</t>
  </si>
  <si>
    <t>อ.ภาชี</t>
  </si>
  <si>
    <t>กลุ่มปฐมภูมิบ้านแพน</t>
  </si>
  <si>
    <t>กลุ่มปฐมภูมิเจ้าเจ็ด</t>
  </si>
  <si>
    <t>กลุ่มปฐมภูมิรางจรเข้</t>
  </si>
  <si>
    <t>กลุ่มปฐมภูมิบ้านแถว</t>
  </si>
  <si>
    <t>กลุ่มปฐมภูมิสามตุ่ม</t>
  </si>
  <si>
    <t>อ.เสนา</t>
  </si>
  <si>
    <t>กลุ่มปฐมภูมิทางหลวง</t>
  </si>
  <si>
    <t>กลุ่มปฐมภูมิเทพมงคล</t>
  </si>
  <si>
    <t>อ.บางซ้าย</t>
  </si>
  <si>
    <t>กลุ่มปฐมภูมิคานหาม</t>
  </si>
  <si>
    <t>กลุ่มปฐมภูมิบ้านหีบ</t>
  </si>
  <si>
    <t>กลุ่มปฐมภูมิโพสาวหาญ</t>
  </si>
  <si>
    <t>กลุ่มปฐมภูมิข้าวเม่า</t>
  </si>
  <si>
    <t>อ.อุทัย</t>
  </si>
  <si>
    <t>กลุ่มปฐมภูมิสำพะเนียง</t>
  </si>
  <si>
    <t>อ.บ้านแพรก</t>
  </si>
  <si>
    <t>กลุ่มปฐมภูมิบ้านแค</t>
  </si>
  <si>
    <t>กลุ่มปฐมภูมิหนองน้ำใหญ่</t>
  </si>
  <si>
    <t>กลุ่มปฐมภูมิลาดชิด</t>
  </si>
  <si>
    <t>อ.ผักไห่</t>
  </si>
  <si>
    <t>กลุ่มปฐมภูมิบางปะหัน</t>
  </si>
  <si>
    <t>กลุ่มปฐมภูมิหันสัง</t>
  </si>
  <si>
    <t>กลุ่มปฐมภูมิพุทเลา</t>
  </si>
  <si>
    <t>กลุ่มปฐมภูมิบ้านขล้อ</t>
  </si>
  <si>
    <t>อ.บางปะหัน</t>
  </si>
  <si>
    <t>กลุ่มปฐมภูมิแคตก</t>
  </si>
  <si>
    <t>กลุ่มปฐมภูมิกระแชง</t>
  </si>
  <si>
    <t>กลุ่มปฐมภูมิกกแก้วบูรพา</t>
  </si>
  <si>
    <t>กลุ่มปฐมภูมิไม้ตรา</t>
  </si>
  <si>
    <t>กลุ่มปฐมภูมิราชคราม</t>
  </si>
  <si>
    <t>อ.บางไทร</t>
  </si>
  <si>
    <t>กลุ่มปฐมภูมิสนับทึบ</t>
  </si>
  <si>
    <t>กลุ่มปฐมภูมิพยอม</t>
  </si>
  <si>
    <t>กลุ่มปฐมภูมิชะแมบ</t>
  </si>
  <si>
    <t>อ.วังน้อย</t>
  </si>
  <si>
    <t>รพ.สต.ลำตาเสา</t>
  </si>
  <si>
    <t>รพ.สต.บ่อตาโล่</t>
  </si>
  <si>
    <t>สอ.ต.บางนมโค</t>
  </si>
  <si>
    <t>กลุ่มปฐมภูมิหันตรา</t>
  </si>
  <si>
    <t>กลุ่มปฐมภูมิคลองตะเคียน</t>
  </si>
  <si>
    <t>กลุ่มปฐมภูมิวัดตูม</t>
  </si>
  <si>
    <t>กลุ่มปฐมภูมิคลองสวนพลู</t>
  </si>
  <si>
    <t>กลุ่มปฐมภูมิศูนย์บริการวัดกล้วย</t>
  </si>
  <si>
    <t>ศูนย์แพทย์วัดอินทาราม</t>
  </si>
  <si>
    <t>ศูนย์แพทย์วัดตึก</t>
  </si>
  <si>
    <t>ศูนย์แพทย์ป้อมเพชร</t>
  </si>
  <si>
    <t>ศูนย์แพทย์ สสจ.</t>
  </si>
  <si>
    <t>รพ.สต.บ้านใหม่</t>
  </si>
  <si>
    <t>รพ.สต.ลุมพลี</t>
  </si>
  <si>
    <t>รพ.สต.วัดพระญาติการาม</t>
  </si>
  <si>
    <t>รพ.สต.ไผ่ลิง</t>
  </si>
  <si>
    <t>อ.พระนครศรีอยุธยา</t>
  </si>
  <si>
    <t>กลุ่มปฐมภูมิบ้านกุ่ม</t>
  </si>
  <si>
    <t>กลุ่มปฐมภูมิพระขาว</t>
  </si>
  <si>
    <t>กลุ่มปฐมภูมิบางหลวง</t>
  </si>
  <si>
    <t>อ.บางบาล</t>
  </si>
  <si>
    <t>พยาบาลเทคนิค</t>
  </si>
  <si>
    <t>กลุ่มปฐมคลินิกชุมชนสามเรือน</t>
  </si>
  <si>
    <t>ผู้ช่วยเจ้าหน้าที่</t>
  </si>
  <si>
    <t>กลุ่มปฐมภูมิคลองสระบัว</t>
  </si>
  <si>
    <t>กลุ่มปฐมภูมิสำเภาล่ม</t>
  </si>
  <si>
    <t>ประชากร</t>
  </si>
  <si>
    <t>รวมทั้งหมด</t>
  </si>
  <si>
    <t>ทันตาภิบาล</t>
  </si>
  <si>
    <t>ลำดับ</t>
  </si>
  <si>
    <t>จพง.
สาธารณ
สุข</t>
  </si>
  <si>
    <t>แบบรายงานจำนวนบุคลากรของหน่วยบริการปฐมภุมิและกลุ่มปฐมภูมิ</t>
  </si>
  <si>
    <t>ศูนย์เวชฯ</t>
  </si>
  <si>
    <t>กลุ่มปฐมภูมิเรือนจำ</t>
  </si>
  <si>
    <t>กลุ่มปฐมภูมิ 59 กลุ่ม</t>
  </si>
  <si>
    <t>ปฐมภูมิเดี่ยว(อำเภอ) 12 แห่ง</t>
  </si>
  <si>
    <t>ขาด อ.พระนครศรีอยุธยา</t>
  </si>
  <si>
    <t>(จัดตำแหน่งตามบริบทการให้บริการสำหรับงานขึ้นทะเบียนหน่วยบริการ ณ วันที่ 24 สิงหาคม 2558)</t>
  </si>
  <si>
    <t>ยังไม่ได้ข้อยุติ เรื่องศูนย์เวชฯ กับเรือนจำ  ศูนย์เวชฯเป็นปฐมภูมิเดี่ยวของ หน่วยส่งต่อกับหน่วยประจำ รพ.อยุธยา จะเป็นกลุ่มไม่ได้</t>
  </si>
  <si>
    <t>รวม
ทั้ง
หมด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</si>
</sst>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9" tint="-0.499984740745262"/>
      <name val="TH SarabunPSK"/>
      <family val="2"/>
    </font>
    <font>
      <b/>
      <sz val="12"/>
      <color rgb="FF0070C0"/>
      <name val="TH SarabunPSK"/>
      <family val="2"/>
    </font>
    <font>
      <b/>
      <sz val="12"/>
      <color rgb="FF00B05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horizontal="center" vertical="center"/>
    </xf>
    <xf numFmtId="41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topLeftCell="A5" zoomScale="80" zoomScaleNormal="80" workbookViewId="0">
      <pane xSplit="2" ySplit="1" topLeftCell="C72" activePane="bottomRight" state="frozen"/>
      <selection activeCell="A5" sqref="A5"/>
      <selection pane="topRight" activeCell="C5" sqref="C5"/>
      <selection pane="bottomLeft" activeCell="A6" sqref="A6"/>
      <selection pane="bottomRight" activeCell="G24" sqref="G24"/>
    </sheetView>
  </sheetViews>
  <sheetFormatPr defaultColWidth="8.69921875" defaultRowHeight="15.6"/>
  <cols>
    <col min="1" max="1" width="3.69921875" style="1" bestFit="1" customWidth="1"/>
    <col min="2" max="2" width="17.8984375" style="23" bestFit="1" customWidth="1"/>
    <col min="3" max="3" width="4.69921875" style="1" bestFit="1" customWidth="1"/>
    <col min="4" max="4" width="6.09765625" style="1" customWidth="1"/>
    <col min="5" max="5" width="5.3984375" style="1" customWidth="1"/>
    <col min="6" max="6" width="5.3984375" style="1" bestFit="1" customWidth="1"/>
    <col min="7" max="7" width="3.8984375" style="1" customWidth="1"/>
    <col min="8" max="8" width="4.3984375" style="1" bestFit="1" customWidth="1"/>
    <col min="9" max="9" width="5.19921875" style="1" customWidth="1"/>
    <col min="10" max="10" width="4.09765625" style="18" bestFit="1" customWidth="1"/>
    <col min="11" max="11" width="5.5" style="1" customWidth="1"/>
    <col min="12" max="12" width="6.09765625" style="1" customWidth="1"/>
    <col min="13" max="14" width="5.3984375" style="1" bestFit="1" customWidth="1"/>
    <col min="15" max="15" width="3.8984375" style="1" customWidth="1"/>
    <col min="16" max="16" width="3.19921875" style="18" bestFit="1" customWidth="1"/>
    <col min="17" max="17" width="4.19921875" style="1" customWidth="1"/>
    <col min="18" max="18" width="3.19921875" style="1" bestFit="1" customWidth="1"/>
    <col min="19" max="19" width="5.3984375" style="1" bestFit="1" customWidth="1"/>
    <col min="20" max="20" width="4.09765625" style="1" customWidth="1"/>
    <col min="21" max="21" width="5.19921875" style="1" bestFit="1" customWidth="1"/>
    <col min="22" max="22" width="5" style="1" bestFit="1" customWidth="1"/>
    <col min="23" max="23" width="5.3984375" style="1" bestFit="1" customWidth="1"/>
    <col min="24" max="24" width="2.8984375" style="1" bestFit="1" customWidth="1"/>
    <col min="25" max="26" width="4.09765625" style="18" bestFit="1" customWidth="1"/>
    <col min="27" max="27" width="6.3984375" style="24" hidden="1" customWidth="1"/>
    <col min="28" max="28" width="8.69921875" style="1" customWidth="1"/>
    <col min="29" max="16384" width="8.69921875" style="1"/>
  </cols>
  <sheetData>
    <row r="1" spans="1:27" ht="28.2" customHeight="1">
      <c r="A1" s="59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s="37" customFormat="1" ht="2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46"/>
    </row>
    <row r="4" spans="1:27">
      <c r="A4" s="51" t="s">
        <v>105</v>
      </c>
      <c r="B4" s="61" t="s">
        <v>0</v>
      </c>
      <c r="C4" s="63" t="s">
        <v>3</v>
      </c>
      <c r="D4" s="64"/>
      <c r="E4" s="64"/>
      <c r="F4" s="64"/>
      <c r="G4" s="64"/>
      <c r="H4" s="64"/>
      <c r="I4" s="64"/>
      <c r="J4" s="65"/>
      <c r="K4" s="63" t="s">
        <v>4</v>
      </c>
      <c r="L4" s="64"/>
      <c r="M4" s="64"/>
      <c r="N4" s="64"/>
      <c r="O4" s="64"/>
      <c r="P4" s="65"/>
      <c r="Q4" s="66" t="s">
        <v>5</v>
      </c>
      <c r="R4" s="67"/>
      <c r="S4" s="67"/>
      <c r="T4" s="67"/>
      <c r="U4" s="67"/>
      <c r="V4" s="67"/>
      <c r="W4" s="67"/>
      <c r="X4" s="67"/>
      <c r="Y4" s="68"/>
      <c r="Z4" s="69" t="s">
        <v>115</v>
      </c>
      <c r="AA4" s="71" t="s">
        <v>102</v>
      </c>
    </row>
    <row r="5" spans="1:27" ht="62.4">
      <c r="A5" s="51"/>
      <c r="B5" s="62"/>
      <c r="C5" s="5" t="s">
        <v>1</v>
      </c>
      <c r="D5" s="5" t="s">
        <v>2</v>
      </c>
      <c r="E5" s="5" t="s">
        <v>30</v>
      </c>
      <c r="F5" s="5" t="s">
        <v>106</v>
      </c>
      <c r="G5" s="5" t="s">
        <v>29</v>
      </c>
      <c r="H5" s="5" t="s">
        <v>97</v>
      </c>
      <c r="I5" s="5" t="s">
        <v>9</v>
      </c>
      <c r="J5" s="41" t="s">
        <v>19</v>
      </c>
      <c r="K5" s="44" t="s">
        <v>1</v>
      </c>
      <c r="L5" s="44" t="s">
        <v>2</v>
      </c>
      <c r="M5" s="44" t="s">
        <v>30</v>
      </c>
      <c r="N5" s="44" t="s">
        <v>106</v>
      </c>
      <c r="O5" s="44" t="s">
        <v>29</v>
      </c>
      <c r="P5" s="45" t="s">
        <v>19</v>
      </c>
      <c r="Q5" s="8" t="s">
        <v>6</v>
      </c>
      <c r="R5" s="8" t="s">
        <v>104</v>
      </c>
      <c r="S5" s="8" t="s">
        <v>24</v>
      </c>
      <c r="T5" s="8" t="s">
        <v>7</v>
      </c>
      <c r="U5" s="8" t="s">
        <v>8</v>
      </c>
      <c r="V5" s="8" t="s">
        <v>99</v>
      </c>
      <c r="W5" s="8" t="s">
        <v>31</v>
      </c>
      <c r="X5" s="8" t="s">
        <v>36</v>
      </c>
      <c r="Y5" s="43" t="s">
        <v>19</v>
      </c>
      <c r="Z5" s="70"/>
      <c r="AA5" s="72"/>
    </row>
    <row r="6" spans="1:27">
      <c r="A6" s="2">
        <v>1</v>
      </c>
      <c r="B6" s="21" t="s">
        <v>79</v>
      </c>
      <c r="C6" s="3"/>
      <c r="D6" s="3"/>
      <c r="E6" s="3"/>
      <c r="F6" s="3"/>
      <c r="G6" s="3"/>
      <c r="H6" s="3"/>
      <c r="I6" s="3"/>
      <c r="J6" s="11">
        <f>SUM(C6:I6)</f>
        <v>0</v>
      </c>
      <c r="K6" s="6"/>
      <c r="L6" s="6"/>
      <c r="M6" s="6"/>
      <c r="N6" s="6"/>
      <c r="O6" s="6"/>
      <c r="P6" s="11">
        <f>SUM(K6:O6)</f>
        <v>0</v>
      </c>
      <c r="Q6" s="9"/>
      <c r="R6" s="9"/>
      <c r="S6" s="9"/>
      <c r="T6" s="9"/>
      <c r="U6" s="9"/>
      <c r="V6" s="9"/>
      <c r="W6" s="9"/>
      <c r="X6" s="9"/>
      <c r="Y6" s="11">
        <f>SUM(Q6:X6)</f>
        <v>0</v>
      </c>
      <c r="Z6" s="19">
        <f>+J6+P6+Y6</f>
        <v>0</v>
      </c>
      <c r="AA6" s="28">
        <v>11780</v>
      </c>
    </row>
    <row r="7" spans="1:27">
      <c r="A7" s="2">
        <v>2</v>
      </c>
      <c r="B7" s="21" t="s">
        <v>80</v>
      </c>
      <c r="C7" s="3"/>
      <c r="D7" s="3"/>
      <c r="E7" s="3"/>
      <c r="F7" s="3"/>
      <c r="G7" s="3"/>
      <c r="H7" s="3"/>
      <c r="I7" s="3"/>
      <c r="J7" s="11">
        <f t="shared" ref="J7:J68" si="0">SUM(C7:I7)</f>
        <v>0</v>
      </c>
      <c r="K7" s="6"/>
      <c r="L7" s="6"/>
      <c r="M7" s="6"/>
      <c r="N7" s="6"/>
      <c r="O7" s="6"/>
      <c r="P7" s="11">
        <f t="shared" ref="P7:P68" si="1">SUM(K7:O7)</f>
        <v>0</v>
      </c>
      <c r="Q7" s="9"/>
      <c r="R7" s="9"/>
      <c r="S7" s="9"/>
      <c r="T7" s="9"/>
      <c r="U7" s="9"/>
      <c r="V7" s="9"/>
      <c r="W7" s="9"/>
      <c r="X7" s="9"/>
      <c r="Y7" s="11">
        <f t="shared" ref="Y7:Y68" si="2">SUM(Q7:X7)</f>
        <v>0</v>
      </c>
      <c r="Z7" s="19">
        <f t="shared" ref="Z7:Z68" si="3">+J7+P7+Y7</f>
        <v>0</v>
      </c>
      <c r="AA7" s="28">
        <v>7814</v>
      </c>
    </row>
    <row r="8" spans="1:27">
      <c r="A8" s="2">
        <v>3</v>
      </c>
      <c r="B8" s="21" t="s">
        <v>100</v>
      </c>
      <c r="C8" s="3"/>
      <c r="D8" s="3"/>
      <c r="E8" s="3"/>
      <c r="F8" s="3"/>
      <c r="G8" s="3"/>
      <c r="H8" s="3"/>
      <c r="I8" s="3"/>
      <c r="J8" s="11">
        <f t="shared" si="0"/>
        <v>0</v>
      </c>
      <c r="K8" s="6"/>
      <c r="L8" s="6"/>
      <c r="M8" s="6"/>
      <c r="N8" s="6"/>
      <c r="O8" s="6"/>
      <c r="P8" s="11">
        <f t="shared" si="1"/>
        <v>0</v>
      </c>
      <c r="Q8" s="9"/>
      <c r="R8" s="9"/>
      <c r="S8" s="9"/>
      <c r="T8" s="9"/>
      <c r="U8" s="9"/>
      <c r="V8" s="9"/>
      <c r="W8" s="9"/>
      <c r="X8" s="9"/>
      <c r="Y8" s="11">
        <f t="shared" si="2"/>
        <v>0</v>
      </c>
      <c r="Z8" s="19">
        <f t="shared" si="3"/>
        <v>0</v>
      </c>
      <c r="AA8" s="28">
        <v>5575</v>
      </c>
    </row>
    <row r="9" spans="1:27">
      <c r="A9" s="2">
        <v>4</v>
      </c>
      <c r="B9" s="21" t="s">
        <v>81</v>
      </c>
      <c r="C9" s="3"/>
      <c r="D9" s="3"/>
      <c r="E9" s="3"/>
      <c r="F9" s="3"/>
      <c r="G9" s="3"/>
      <c r="H9" s="3"/>
      <c r="I9" s="3"/>
      <c r="J9" s="11">
        <f t="shared" si="0"/>
        <v>0</v>
      </c>
      <c r="K9" s="6"/>
      <c r="L9" s="6"/>
      <c r="M9" s="6"/>
      <c r="N9" s="6"/>
      <c r="O9" s="6"/>
      <c r="P9" s="11">
        <f t="shared" si="1"/>
        <v>0</v>
      </c>
      <c r="Q9" s="9"/>
      <c r="R9" s="9"/>
      <c r="S9" s="9"/>
      <c r="T9" s="9"/>
      <c r="U9" s="9"/>
      <c r="V9" s="9"/>
      <c r="W9" s="9"/>
      <c r="X9" s="9"/>
      <c r="Y9" s="11">
        <f t="shared" si="2"/>
        <v>0</v>
      </c>
      <c r="Z9" s="19">
        <f t="shared" si="3"/>
        <v>0</v>
      </c>
      <c r="AA9" s="28">
        <v>8754</v>
      </c>
    </row>
    <row r="10" spans="1:27">
      <c r="A10" s="2">
        <v>5</v>
      </c>
      <c r="B10" s="21" t="s">
        <v>82</v>
      </c>
      <c r="C10" s="3"/>
      <c r="D10" s="3"/>
      <c r="E10" s="3"/>
      <c r="F10" s="3"/>
      <c r="G10" s="3"/>
      <c r="H10" s="3"/>
      <c r="I10" s="3"/>
      <c r="J10" s="11">
        <f t="shared" si="0"/>
        <v>0</v>
      </c>
      <c r="K10" s="6"/>
      <c r="L10" s="6"/>
      <c r="M10" s="6"/>
      <c r="N10" s="6"/>
      <c r="O10" s="6"/>
      <c r="P10" s="11">
        <f t="shared" si="1"/>
        <v>0</v>
      </c>
      <c r="Q10" s="9"/>
      <c r="R10" s="9"/>
      <c r="S10" s="9"/>
      <c r="T10" s="9"/>
      <c r="U10" s="9"/>
      <c r="V10" s="9"/>
      <c r="W10" s="9"/>
      <c r="X10" s="9"/>
      <c r="Y10" s="11">
        <f t="shared" si="2"/>
        <v>0</v>
      </c>
      <c r="Z10" s="19">
        <f t="shared" si="3"/>
        <v>0</v>
      </c>
      <c r="AA10" s="28">
        <v>4823</v>
      </c>
    </row>
    <row r="11" spans="1:27">
      <c r="A11" s="2">
        <v>6</v>
      </c>
      <c r="B11" s="21" t="s">
        <v>101</v>
      </c>
      <c r="C11" s="3"/>
      <c r="D11" s="3"/>
      <c r="E11" s="3"/>
      <c r="F11" s="3"/>
      <c r="G11" s="3"/>
      <c r="H11" s="3"/>
      <c r="I11" s="3"/>
      <c r="J11" s="11">
        <f t="shared" si="0"/>
        <v>0</v>
      </c>
      <c r="K11" s="6"/>
      <c r="L11" s="6"/>
      <c r="M11" s="6"/>
      <c r="N11" s="6"/>
      <c r="O11" s="6"/>
      <c r="P11" s="11">
        <f t="shared" si="1"/>
        <v>0</v>
      </c>
      <c r="Q11" s="9"/>
      <c r="R11" s="9"/>
      <c r="S11" s="9"/>
      <c r="T11" s="9"/>
      <c r="U11" s="9"/>
      <c r="V11" s="9"/>
      <c r="W11" s="9"/>
      <c r="X11" s="9"/>
      <c r="Y11" s="11">
        <f t="shared" si="2"/>
        <v>0</v>
      </c>
      <c r="Z11" s="19">
        <f t="shared" si="3"/>
        <v>0</v>
      </c>
      <c r="AA11" s="28">
        <v>4485</v>
      </c>
    </row>
    <row r="12" spans="1:27">
      <c r="A12" s="2">
        <v>7</v>
      </c>
      <c r="B12" s="21" t="s">
        <v>83</v>
      </c>
      <c r="C12" s="3"/>
      <c r="D12" s="3"/>
      <c r="E12" s="3"/>
      <c r="F12" s="3"/>
      <c r="G12" s="3"/>
      <c r="H12" s="3"/>
      <c r="I12" s="3"/>
      <c r="J12" s="11">
        <f t="shared" si="0"/>
        <v>0</v>
      </c>
      <c r="K12" s="6"/>
      <c r="L12" s="6"/>
      <c r="M12" s="6"/>
      <c r="N12" s="6"/>
      <c r="O12" s="6"/>
      <c r="P12" s="11">
        <f t="shared" si="1"/>
        <v>0</v>
      </c>
      <c r="Q12" s="9"/>
      <c r="R12" s="9"/>
      <c r="S12" s="9"/>
      <c r="T12" s="9"/>
      <c r="U12" s="9"/>
      <c r="V12" s="9"/>
      <c r="W12" s="9"/>
      <c r="X12" s="9"/>
      <c r="Y12" s="11">
        <f t="shared" si="2"/>
        <v>0</v>
      </c>
      <c r="Z12" s="19">
        <f t="shared" si="3"/>
        <v>0</v>
      </c>
      <c r="AA12" s="28">
        <v>7189</v>
      </c>
    </row>
    <row r="13" spans="1:27">
      <c r="A13" s="2">
        <v>8</v>
      </c>
      <c r="B13" s="21" t="s">
        <v>109</v>
      </c>
      <c r="C13" s="3"/>
      <c r="D13" s="3"/>
      <c r="E13" s="3"/>
      <c r="F13" s="3"/>
      <c r="G13" s="3"/>
      <c r="H13" s="3"/>
      <c r="I13" s="3"/>
      <c r="J13" s="11">
        <f t="shared" si="0"/>
        <v>0</v>
      </c>
      <c r="K13" s="6"/>
      <c r="L13" s="6"/>
      <c r="M13" s="6"/>
      <c r="N13" s="6"/>
      <c r="O13" s="6"/>
      <c r="P13" s="11">
        <f t="shared" si="1"/>
        <v>0</v>
      </c>
      <c r="Q13" s="9"/>
      <c r="R13" s="9"/>
      <c r="S13" s="9"/>
      <c r="T13" s="9"/>
      <c r="U13" s="9"/>
      <c r="V13" s="9"/>
      <c r="W13" s="9"/>
      <c r="X13" s="9"/>
      <c r="Y13" s="11">
        <f t="shared" si="2"/>
        <v>0</v>
      </c>
      <c r="Z13" s="19">
        <f t="shared" si="3"/>
        <v>0</v>
      </c>
      <c r="AA13" s="28"/>
    </row>
    <row r="14" spans="1:27">
      <c r="A14" s="2">
        <v>1</v>
      </c>
      <c r="B14" s="21" t="s">
        <v>108</v>
      </c>
      <c r="C14" s="3"/>
      <c r="D14" s="3"/>
      <c r="E14" s="3"/>
      <c r="F14" s="3"/>
      <c r="G14" s="3"/>
      <c r="H14" s="3"/>
      <c r="I14" s="3"/>
      <c r="J14" s="11">
        <f t="shared" si="0"/>
        <v>0</v>
      </c>
      <c r="K14" s="6"/>
      <c r="L14" s="6"/>
      <c r="M14" s="6"/>
      <c r="N14" s="6"/>
      <c r="O14" s="6"/>
      <c r="P14" s="11">
        <f t="shared" si="1"/>
        <v>0</v>
      </c>
      <c r="Q14" s="9"/>
      <c r="R14" s="9"/>
      <c r="S14" s="9"/>
      <c r="T14" s="9"/>
      <c r="U14" s="9"/>
      <c r="V14" s="9"/>
      <c r="W14" s="9"/>
      <c r="X14" s="9"/>
      <c r="Y14" s="11">
        <f t="shared" si="2"/>
        <v>0</v>
      </c>
      <c r="Z14" s="19">
        <f t="shared" si="3"/>
        <v>0</v>
      </c>
      <c r="AA14" s="28">
        <v>17872</v>
      </c>
    </row>
    <row r="15" spans="1:27">
      <c r="A15" s="2">
        <v>2</v>
      </c>
      <c r="B15" s="21" t="s">
        <v>84</v>
      </c>
      <c r="C15" s="3"/>
      <c r="D15" s="3"/>
      <c r="E15" s="3"/>
      <c r="F15" s="3"/>
      <c r="G15" s="3"/>
      <c r="H15" s="3"/>
      <c r="I15" s="3"/>
      <c r="J15" s="11">
        <f t="shared" si="0"/>
        <v>0</v>
      </c>
      <c r="K15" s="6"/>
      <c r="L15" s="6"/>
      <c r="M15" s="6"/>
      <c r="N15" s="6"/>
      <c r="O15" s="6"/>
      <c r="P15" s="11">
        <f t="shared" si="1"/>
        <v>0</v>
      </c>
      <c r="Q15" s="9"/>
      <c r="R15" s="9"/>
      <c r="S15" s="9"/>
      <c r="T15" s="9"/>
      <c r="U15" s="9"/>
      <c r="V15" s="9"/>
      <c r="W15" s="9"/>
      <c r="X15" s="9"/>
      <c r="Y15" s="11">
        <f t="shared" si="2"/>
        <v>0</v>
      </c>
      <c r="Z15" s="19">
        <f t="shared" si="3"/>
        <v>0</v>
      </c>
      <c r="AA15" s="28">
        <v>6371</v>
      </c>
    </row>
    <row r="16" spans="1:27">
      <c r="A16" s="2">
        <v>3</v>
      </c>
      <c r="B16" s="21" t="s">
        <v>85</v>
      </c>
      <c r="C16" s="3"/>
      <c r="D16" s="3"/>
      <c r="E16" s="3"/>
      <c r="F16" s="3"/>
      <c r="G16" s="3"/>
      <c r="H16" s="3"/>
      <c r="I16" s="3"/>
      <c r="J16" s="11">
        <f t="shared" si="0"/>
        <v>0</v>
      </c>
      <c r="K16" s="6"/>
      <c r="L16" s="6"/>
      <c r="M16" s="6"/>
      <c r="N16" s="6"/>
      <c r="O16" s="6"/>
      <c r="P16" s="11">
        <f t="shared" si="1"/>
        <v>0</v>
      </c>
      <c r="Q16" s="9"/>
      <c r="R16" s="9"/>
      <c r="S16" s="9"/>
      <c r="T16" s="9"/>
      <c r="U16" s="9"/>
      <c r="V16" s="9"/>
      <c r="W16" s="9"/>
      <c r="X16" s="9"/>
      <c r="Y16" s="11">
        <f t="shared" si="2"/>
        <v>0</v>
      </c>
      <c r="Z16" s="19">
        <f t="shared" si="3"/>
        <v>0</v>
      </c>
      <c r="AA16" s="28">
        <v>5761</v>
      </c>
    </row>
    <row r="17" spans="1:27">
      <c r="A17" s="2">
        <v>4</v>
      </c>
      <c r="B17" s="21" t="s">
        <v>86</v>
      </c>
      <c r="C17" s="3"/>
      <c r="D17" s="3"/>
      <c r="E17" s="3"/>
      <c r="F17" s="3"/>
      <c r="G17" s="3"/>
      <c r="H17" s="3"/>
      <c r="I17" s="3"/>
      <c r="J17" s="11">
        <f t="shared" si="0"/>
        <v>0</v>
      </c>
      <c r="K17" s="6"/>
      <c r="L17" s="6"/>
      <c r="M17" s="6"/>
      <c r="N17" s="6"/>
      <c r="O17" s="6"/>
      <c r="P17" s="11">
        <f t="shared" si="1"/>
        <v>0</v>
      </c>
      <c r="Q17" s="9"/>
      <c r="R17" s="9"/>
      <c r="S17" s="9"/>
      <c r="T17" s="9"/>
      <c r="U17" s="9"/>
      <c r="V17" s="9"/>
      <c r="W17" s="9"/>
      <c r="X17" s="9"/>
      <c r="Y17" s="11">
        <f t="shared" si="2"/>
        <v>0</v>
      </c>
      <c r="Z17" s="19">
        <f t="shared" si="3"/>
        <v>0</v>
      </c>
      <c r="AA17" s="28">
        <v>4012</v>
      </c>
    </row>
    <row r="18" spans="1:27">
      <c r="A18" s="2">
        <v>5</v>
      </c>
      <c r="B18" s="21" t="s">
        <v>87</v>
      </c>
      <c r="C18" s="3"/>
      <c r="D18" s="3"/>
      <c r="E18" s="3"/>
      <c r="F18" s="3"/>
      <c r="G18" s="3"/>
      <c r="H18" s="3"/>
      <c r="I18" s="3"/>
      <c r="J18" s="11">
        <f t="shared" si="0"/>
        <v>0</v>
      </c>
      <c r="K18" s="6"/>
      <c r="L18" s="6"/>
      <c r="M18" s="6"/>
      <c r="N18" s="6"/>
      <c r="O18" s="6"/>
      <c r="P18" s="11">
        <f t="shared" si="1"/>
        <v>0</v>
      </c>
      <c r="Q18" s="9"/>
      <c r="R18" s="9"/>
      <c r="S18" s="9"/>
      <c r="T18" s="9"/>
      <c r="U18" s="9"/>
      <c r="V18" s="9"/>
      <c r="W18" s="9"/>
      <c r="X18" s="9"/>
      <c r="Y18" s="11">
        <f t="shared" si="2"/>
        <v>0</v>
      </c>
      <c r="Z18" s="19">
        <f t="shared" si="3"/>
        <v>0</v>
      </c>
      <c r="AA18" s="28">
        <v>4120</v>
      </c>
    </row>
    <row r="19" spans="1:27">
      <c r="A19" s="2">
        <v>6</v>
      </c>
      <c r="B19" s="21" t="s">
        <v>88</v>
      </c>
      <c r="C19" s="3"/>
      <c r="D19" s="3"/>
      <c r="E19" s="3"/>
      <c r="F19" s="3"/>
      <c r="G19" s="3"/>
      <c r="H19" s="3"/>
      <c r="I19" s="3"/>
      <c r="J19" s="11">
        <f t="shared" si="0"/>
        <v>0</v>
      </c>
      <c r="K19" s="6"/>
      <c r="L19" s="6"/>
      <c r="M19" s="6"/>
      <c r="N19" s="6"/>
      <c r="O19" s="6"/>
      <c r="P19" s="11">
        <f t="shared" si="1"/>
        <v>0</v>
      </c>
      <c r="Q19" s="9"/>
      <c r="R19" s="9"/>
      <c r="S19" s="9"/>
      <c r="T19" s="9"/>
      <c r="U19" s="9"/>
      <c r="V19" s="9"/>
      <c r="W19" s="9"/>
      <c r="X19" s="9"/>
      <c r="Y19" s="11">
        <f t="shared" si="2"/>
        <v>0</v>
      </c>
      <c r="Z19" s="19">
        <f t="shared" si="3"/>
        <v>0</v>
      </c>
      <c r="AA19" s="28">
        <v>3565</v>
      </c>
    </row>
    <row r="20" spans="1:27">
      <c r="A20" s="2">
        <v>7</v>
      </c>
      <c r="B20" s="21" t="s">
        <v>89</v>
      </c>
      <c r="C20" s="3"/>
      <c r="D20" s="3"/>
      <c r="E20" s="3"/>
      <c r="F20" s="3"/>
      <c r="G20" s="3"/>
      <c r="H20" s="3"/>
      <c r="I20" s="3"/>
      <c r="J20" s="11">
        <f t="shared" si="0"/>
        <v>0</v>
      </c>
      <c r="K20" s="6"/>
      <c r="L20" s="6"/>
      <c r="M20" s="6"/>
      <c r="N20" s="6"/>
      <c r="O20" s="6"/>
      <c r="P20" s="11">
        <f t="shared" si="1"/>
        <v>0</v>
      </c>
      <c r="Q20" s="9"/>
      <c r="R20" s="9"/>
      <c r="S20" s="9"/>
      <c r="T20" s="9"/>
      <c r="U20" s="9"/>
      <c r="V20" s="9"/>
      <c r="W20" s="9"/>
      <c r="X20" s="9"/>
      <c r="Y20" s="11">
        <f t="shared" si="2"/>
        <v>0</v>
      </c>
      <c r="Z20" s="19">
        <f t="shared" si="3"/>
        <v>0</v>
      </c>
      <c r="AA20" s="28">
        <v>4129</v>
      </c>
    </row>
    <row r="21" spans="1:27">
      <c r="A21" s="2">
        <v>8</v>
      </c>
      <c r="B21" s="21" t="s">
        <v>90</v>
      </c>
      <c r="C21" s="3"/>
      <c r="D21" s="3"/>
      <c r="E21" s="3"/>
      <c r="F21" s="3"/>
      <c r="G21" s="3"/>
      <c r="H21" s="3"/>
      <c r="I21" s="3"/>
      <c r="J21" s="11">
        <f t="shared" si="0"/>
        <v>0</v>
      </c>
      <c r="K21" s="6"/>
      <c r="L21" s="6"/>
      <c r="M21" s="6"/>
      <c r="N21" s="6"/>
      <c r="O21" s="6"/>
      <c r="P21" s="11">
        <f t="shared" si="1"/>
        <v>0</v>
      </c>
      <c r="Q21" s="9"/>
      <c r="R21" s="9"/>
      <c r="S21" s="9"/>
      <c r="T21" s="9"/>
      <c r="U21" s="9"/>
      <c r="V21" s="9"/>
      <c r="W21" s="9"/>
      <c r="X21" s="9"/>
      <c r="Y21" s="11">
        <f t="shared" si="2"/>
        <v>0</v>
      </c>
      <c r="Z21" s="19">
        <f t="shared" si="3"/>
        <v>0</v>
      </c>
      <c r="AA21" s="28"/>
    </row>
    <row r="22" spans="1:27">
      <c r="A22" s="2">
        <v>9</v>
      </c>
      <c r="B22" s="21" t="s">
        <v>91</v>
      </c>
      <c r="C22" s="3"/>
      <c r="D22" s="3"/>
      <c r="E22" s="3"/>
      <c r="F22" s="3"/>
      <c r="G22" s="3"/>
      <c r="H22" s="3"/>
      <c r="I22" s="3"/>
      <c r="J22" s="11">
        <f t="shared" si="0"/>
        <v>0</v>
      </c>
      <c r="K22" s="6"/>
      <c r="L22" s="6"/>
      <c r="M22" s="6"/>
      <c r="N22" s="6"/>
      <c r="O22" s="6"/>
      <c r="P22" s="11">
        <f t="shared" si="1"/>
        <v>0</v>
      </c>
      <c r="Q22" s="9"/>
      <c r="R22" s="9"/>
      <c r="S22" s="9"/>
      <c r="T22" s="9"/>
      <c r="U22" s="9"/>
      <c r="V22" s="9"/>
      <c r="W22" s="9"/>
      <c r="X22" s="9"/>
      <c r="Y22" s="11">
        <f t="shared" si="2"/>
        <v>0</v>
      </c>
      <c r="Z22" s="19">
        <f t="shared" si="3"/>
        <v>0</v>
      </c>
      <c r="AA22" s="28">
        <v>4818</v>
      </c>
    </row>
    <row r="23" spans="1:27">
      <c r="A23" s="56" t="s">
        <v>92</v>
      </c>
      <c r="B23" s="56"/>
      <c r="C23" s="20">
        <f t="shared" ref="C23" si="4">SUM(C6:C22)</f>
        <v>0</v>
      </c>
      <c r="D23" s="20">
        <f t="shared" ref="D23:AA23" si="5">SUM(D6:D22)</f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101068</v>
      </c>
    </row>
    <row r="24" spans="1:27" s="26" customFormat="1" ht="110.4" customHeight="1">
      <c r="A24" s="38"/>
      <c r="B24" s="38"/>
      <c r="C24" s="4"/>
      <c r="D24" s="4"/>
      <c r="E24" s="4"/>
      <c r="F24" s="4"/>
      <c r="G24" s="4"/>
      <c r="H24" s="4"/>
      <c r="I24" s="4"/>
      <c r="J24" s="11"/>
      <c r="K24" s="7"/>
      <c r="L24" s="7"/>
      <c r="M24" s="7"/>
      <c r="N24" s="7"/>
      <c r="O24" s="7"/>
      <c r="P24" s="11"/>
      <c r="Q24" s="10"/>
      <c r="R24" s="10"/>
      <c r="S24" s="10"/>
      <c r="T24" s="10"/>
      <c r="U24" s="10"/>
      <c r="V24" s="10"/>
      <c r="W24" s="10"/>
      <c r="X24" s="10"/>
      <c r="Y24" s="11"/>
      <c r="Z24" s="19"/>
      <c r="AA24" s="29"/>
    </row>
    <row r="25" spans="1:27">
      <c r="A25" s="2">
        <v>1</v>
      </c>
      <c r="B25" s="21" t="s">
        <v>41</v>
      </c>
      <c r="C25" s="3">
        <v>0</v>
      </c>
      <c r="D25" s="3">
        <v>1</v>
      </c>
      <c r="E25" s="3">
        <v>0</v>
      </c>
      <c r="F25" s="3">
        <v>4</v>
      </c>
      <c r="G25" s="3">
        <v>0</v>
      </c>
      <c r="H25" s="3">
        <v>0</v>
      </c>
      <c r="I25" s="3">
        <v>0</v>
      </c>
      <c r="J25" s="11">
        <f t="shared" si="0"/>
        <v>5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11">
        <f t="shared" si="1"/>
        <v>1</v>
      </c>
      <c r="Q25" s="9">
        <v>0</v>
      </c>
      <c r="R25" s="9">
        <v>0</v>
      </c>
      <c r="S25" s="9">
        <v>2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1">
        <f t="shared" si="2"/>
        <v>2</v>
      </c>
      <c r="Z25" s="19">
        <f t="shared" si="3"/>
        <v>8</v>
      </c>
      <c r="AA25" s="28"/>
    </row>
    <row r="26" spans="1:27">
      <c r="A26" s="2">
        <v>2</v>
      </c>
      <c r="B26" s="21" t="s">
        <v>42</v>
      </c>
      <c r="C26" s="3">
        <v>0</v>
      </c>
      <c r="D26" s="3">
        <v>1</v>
      </c>
      <c r="E26" s="3">
        <v>6</v>
      </c>
      <c r="F26" s="3">
        <v>2</v>
      </c>
      <c r="G26" s="3">
        <v>1</v>
      </c>
      <c r="H26" s="3">
        <v>0</v>
      </c>
      <c r="I26" s="3">
        <v>0</v>
      </c>
      <c r="J26" s="11">
        <f t="shared" si="0"/>
        <v>10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1">
        <f t="shared" si="1"/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11">
        <f t="shared" si="2"/>
        <v>0</v>
      </c>
      <c r="Z26" s="19">
        <f t="shared" si="3"/>
        <v>10</v>
      </c>
      <c r="AA26" s="28"/>
    </row>
    <row r="27" spans="1:27">
      <c r="A27" s="2">
        <v>3</v>
      </c>
      <c r="B27" s="21" t="s">
        <v>43</v>
      </c>
      <c r="C27" s="3">
        <v>0</v>
      </c>
      <c r="D27" s="3">
        <v>1</v>
      </c>
      <c r="E27" s="3">
        <v>4</v>
      </c>
      <c r="F27" s="3">
        <v>2</v>
      </c>
      <c r="G27" s="3">
        <v>0</v>
      </c>
      <c r="H27" s="3">
        <v>0</v>
      </c>
      <c r="I27" s="3">
        <v>0</v>
      </c>
      <c r="J27" s="11">
        <f t="shared" si="0"/>
        <v>7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11">
        <f t="shared" si="1"/>
        <v>2</v>
      </c>
      <c r="Q27" s="9">
        <v>0</v>
      </c>
      <c r="R27" s="9">
        <v>0</v>
      </c>
      <c r="S27" s="9">
        <v>1</v>
      </c>
      <c r="T27" s="9">
        <v>0</v>
      </c>
      <c r="U27" s="9">
        <v>0</v>
      </c>
      <c r="V27" s="9">
        <v>1</v>
      </c>
      <c r="W27" s="9">
        <v>0</v>
      </c>
      <c r="X27" s="9">
        <v>0</v>
      </c>
      <c r="Y27" s="11">
        <f t="shared" si="2"/>
        <v>2</v>
      </c>
      <c r="Z27" s="19">
        <f t="shared" si="3"/>
        <v>11</v>
      </c>
      <c r="AA27" s="28"/>
    </row>
    <row r="28" spans="1:27">
      <c r="A28" s="2">
        <v>4</v>
      </c>
      <c r="B28" s="21" t="s">
        <v>44</v>
      </c>
      <c r="C28" s="3">
        <v>0</v>
      </c>
      <c r="D28" s="3">
        <v>2</v>
      </c>
      <c r="E28" s="3">
        <v>5</v>
      </c>
      <c r="F28" s="3">
        <v>1</v>
      </c>
      <c r="G28" s="3">
        <v>0</v>
      </c>
      <c r="H28" s="3">
        <v>0</v>
      </c>
      <c r="I28" s="3">
        <v>0</v>
      </c>
      <c r="J28" s="11">
        <f t="shared" si="0"/>
        <v>8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11">
        <f t="shared" si="1"/>
        <v>1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11">
        <f t="shared" si="2"/>
        <v>1</v>
      </c>
      <c r="Z28" s="19">
        <f t="shared" si="3"/>
        <v>10</v>
      </c>
      <c r="AA28" s="28"/>
    </row>
    <row r="29" spans="1:27">
      <c r="A29" s="2">
        <v>5</v>
      </c>
      <c r="B29" s="21" t="s">
        <v>45</v>
      </c>
      <c r="C29" s="3">
        <v>0</v>
      </c>
      <c r="D29" s="3">
        <v>2</v>
      </c>
      <c r="E29" s="3">
        <v>2</v>
      </c>
      <c r="F29" s="3">
        <v>2</v>
      </c>
      <c r="G29" s="3">
        <v>0</v>
      </c>
      <c r="H29" s="3">
        <v>0</v>
      </c>
      <c r="I29" s="3">
        <v>0</v>
      </c>
      <c r="J29" s="11">
        <f t="shared" si="0"/>
        <v>6</v>
      </c>
      <c r="K29" s="6">
        <v>0</v>
      </c>
      <c r="L29" s="6">
        <v>0</v>
      </c>
      <c r="M29" s="6">
        <v>0</v>
      </c>
      <c r="N29" s="6">
        <v>2</v>
      </c>
      <c r="O29" s="6">
        <v>2</v>
      </c>
      <c r="P29" s="11">
        <f t="shared" si="1"/>
        <v>4</v>
      </c>
      <c r="Q29" s="9">
        <v>0</v>
      </c>
      <c r="R29" s="9">
        <v>0</v>
      </c>
      <c r="S29" s="9">
        <v>1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1">
        <f t="shared" si="2"/>
        <v>1</v>
      </c>
      <c r="Z29" s="19">
        <f t="shared" si="3"/>
        <v>11</v>
      </c>
      <c r="AA29" s="28"/>
    </row>
    <row r="30" spans="1:27">
      <c r="A30" s="2">
        <v>1</v>
      </c>
      <c r="B30" s="21" t="s">
        <v>78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11">
        <f t="shared" si="0"/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1">
        <f t="shared" si="1"/>
        <v>0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9">
        <v>4</v>
      </c>
      <c r="W30" s="9">
        <v>0</v>
      </c>
      <c r="X30" s="9">
        <v>2</v>
      </c>
      <c r="Y30" s="11">
        <f t="shared" si="2"/>
        <v>7</v>
      </c>
      <c r="Z30" s="19">
        <f t="shared" si="3"/>
        <v>9</v>
      </c>
      <c r="AA30" s="28"/>
    </row>
    <row r="31" spans="1:27">
      <c r="A31" s="56" t="s">
        <v>46</v>
      </c>
      <c r="B31" s="56"/>
      <c r="C31" s="20">
        <f>SUM(C25:C30)</f>
        <v>0</v>
      </c>
      <c r="D31" s="20">
        <f t="shared" ref="D31:Z31" si="6">SUM(D25:D30)</f>
        <v>7</v>
      </c>
      <c r="E31" s="20">
        <f t="shared" si="6"/>
        <v>19</v>
      </c>
      <c r="F31" s="20">
        <f t="shared" si="6"/>
        <v>11</v>
      </c>
      <c r="G31" s="20">
        <f t="shared" si="6"/>
        <v>1</v>
      </c>
      <c r="H31" s="20">
        <f t="shared" si="6"/>
        <v>0</v>
      </c>
      <c r="I31" s="20">
        <f t="shared" si="6"/>
        <v>0</v>
      </c>
      <c r="J31" s="20">
        <f t="shared" si="6"/>
        <v>38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20">
        <f t="shared" si="6"/>
        <v>2</v>
      </c>
      <c r="O31" s="20">
        <f t="shared" si="6"/>
        <v>6</v>
      </c>
      <c r="P31" s="20">
        <f t="shared" si="6"/>
        <v>8</v>
      </c>
      <c r="Q31" s="20">
        <f t="shared" si="6"/>
        <v>1</v>
      </c>
      <c r="R31" s="20">
        <f t="shared" si="6"/>
        <v>0</v>
      </c>
      <c r="S31" s="20">
        <f t="shared" si="6"/>
        <v>4</v>
      </c>
      <c r="T31" s="20">
        <f t="shared" si="6"/>
        <v>0</v>
      </c>
      <c r="U31" s="20">
        <f t="shared" si="6"/>
        <v>0</v>
      </c>
      <c r="V31" s="20">
        <f t="shared" si="6"/>
        <v>6</v>
      </c>
      <c r="W31" s="20">
        <f t="shared" si="6"/>
        <v>0</v>
      </c>
      <c r="X31" s="20">
        <f t="shared" si="6"/>
        <v>2</v>
      </c>
      <c r="Y31" s="20">
        <f t="shared" si="6"/>
        <v>13</v>
      </c>
      <c r="Z31" s="20">
        <f t="shared" si="6"/>
        <v>59</v>
      </c>
      <c r="AA31" s="31"/>
    </row>
    <row r="32" spans="1:27">
      <c r="A32" s="2">
        <v>1</v>
      </c>
      <c r="B32" s="21" t="s">
        <v>25</v>
      </c>
      <c r="C32" s="3">
        <v>0</v>
      </c>
      <c r="D32" s="3">
        <v>4</v>
      </c>
      <c r="E32" s="3">
        <v>4</v>
      </c>
      <c r="F32" s="3">
        <v>2</v>
      </c>
      <c r="G32" s="3">
        <v>0</v>
      </c>
      <c r="H32" s="3">
        <v>0</v>
      </c>
      <c r="I32" s="3">
        <v>0</v>
      </c>
      <c r="J32" s="11">
        <f t="shared" si="0"/>
        <v>10</v>
      </c>
      <c r="K32" s="6">
        <v>0</v>
      </c>
      <c r="L32" s="6">
        <v>0</v>
      </c>
      <c r="M32" s="6">
        <v>2</v>
      </c>
      <c r="N32" s="6">
        <v>0</v>
      </c>
      <c r="O32" s="6">
        <v>0</v>
      </c>
      <c r="P32" s="11">
        <f t="shared" si="1"/>
        <v>2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1">
        <f t="shared" si="2"/>
        <v>1</v>
      </c>
      <c r="Z32" s="19">
        <f t="shared" si="3"/>
        <v>13</v>
      </c>
      <c r="AA32" s="28"/>
    </row>
    <row r="33" spans="1:27">
      <c r="A33" s="2">
        <v>2</v>
      </c>
      <c r="B33" s="21" t="s">
        <v>26</v>
      </c>
      <c r="C33" s="3">
        <v>1</v>
      </c>
      <c r="D33" s="3">
        <v>5</v>
      </c>
      <c r="E33" s="3">
        <v>3</v>
      </c>
      <c r="F33" s="3">
        <v>3</v>
      </c>
      <c r="G33" s="3">
        <v>0</v>
      </c>
      <c r="H33" s="3">
        <v>0</v>
      </c>
      <c r="I33" s="3">
        <v>0</v>
      </c>
      <c r="J33" s="11">
        <f t="shared" si="0"/>
        <v>12</v>
      </c>
      <c r="K33" s="6">
        <v>0</v>
      </c>
      <c r="L33" s="6">
        <v>0</v>
      </c>
      <c r="M33" s="6">
        <v>2</v>
      </c>
      <c r="N33" s="6">
        <v>0</v>
      </c>
      <c r="O33" s="6">
        <v>0</v>
      </c>
      <c r="P33" s="11">
        <f t="shared" si="1"/>
        <v>2</v>
      </c>
      <c r="Q33" s="9">
        <v>1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1">
        <f t="shared" si="2"/>
        <v>2</v>
      </c>
      <c r="Z33" s="19">
        <f t="shared" si="3"/>
        <v>16</v>
      </c>
      <c r="AA33" s="28"/>
    </row>
    <row r="34" spans="1:27">
      <c r="A34" s="2">
        <v>3</v>
      </c>
      <c r="B34" s="21" t="s">
        <v>27</v>
      </c>
      <c r="C34" s="3">
        <v>0</v>
      </c>
      <c r="D34" s="3">
        <v>5</v>
      </c>
      <c r="E34" s="3">
        <v>5</v>
      </c>
      <c r="F34" s="3">
        <v>3</v>
      </c>
      <c r="G34" s="3">
        <v>0</v>
      </c>
      <c r="H34" s="3">
        <v>0</v>
      </c>
      <c r="I34" s="3">
        <v>0</v>
      </c>
      <c r="J34" s="11">
        <f t="shared" si="0"/>
        <v>13</v>
      </c>
      <c r="K34" s="6">
        <v>0</v>
      </c>
      <c r="L34" s="6">
        <v>0</v>
      </c>
      <c r="M34" s="6">
        <v>1</v>
      </c>
      <c r="N34" s="6">
        <v>2</v>
      </c>
      <c r="O34" s="6">
        <v>0</v>
      </c>
      <c r="P34" s="11">
        <f t="shared" si="1"/>
        <v>3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11">
        <f t="shared" si="2"/>
        <v>1</v>
      </c>
      <c r="Z34" s="19">
        <f t="shared" si="3"/>
        <v>17</v>
      </c>
      <c r="AA34" s="28"/>
    </row>
    <row r="35" spans="1:27">
      <c r="A35" s="56" t="s">
        <v>28</v>
      </c>
      <c r="B35" s="56"/>
      <c r="C35" s="20">
        <f>SUM(C32:C34)</f>
        <v>1</v>
      </c>
      <c r="D35" s="20">
        <f t="shared" ref="D35:Z35" si="7">SUM(D32:D34)</f>
        <v>14</v>
      </c>
      <c r="E35" s="20">
        <f t="shared" si="7"/>
        <v>12</v>
      </c>
      <c r="F35" s="20">
        <f t="shared" si="7"/>
        <v>8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35</v>
      </c>
      <c r="K35" s="20">
        <f t="shared" si="7"/>
        <v>0</v>
      </c>
      <c r="L35" s="20">
        <f t="shared" si="7"/>
        <v>0</v>
      </c>
      <c r="M35" s="20">
        <f t="shared" si="7"/>
        <v>5</v>
      </c>
      <c r="N35" s="20">
        <f t="shared" si="7"/>
        <v>2</v>
      </c>
      <c r="O35" s="20">
        <f t="shared" si="7"/>
        <v>0</v>
      </c>
      <c r="P35" s="20">
        <f t="shared" si="7"/>
        <v>7</v>
      </c>
      <c r="Q35" s="20">
        <f t="shared" si="7"/>
        <v>1</v>
      </c>
      <c r="R35" s="20">
        <f t="shared" si="7"/>
        <v>3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4</v>
      </c>
      <c r="Z35" s="20">
        <f t="shared" si="7"/>
        <v>46</v>
      </c>
      <c r="AA35" s="31"/>
    </row>
    <row r="36" spans="1:27" s="26" customFormat="1">
      <c r="A36" s="25">
        <v>1</v>
      </c>
      <c r="B36" s="22" t="s">
        <v>10</v>
      </c>
      <c r="C36" s="4">
        <v>0</v>
      </c>
      <c r="D36" s="4">
        <v>4</v>
      </c>
      <c r="E36" s="4">
        <v>1</v>
      </c>
      <c r="F36" s="4">
        <v>4</v>
      </c>
      <c r="G36" s="4">
        <v>0</v>
      </c>
      <c r="H36" s="4">
        <v>0</v>
      </c>
      <c r="I36" s="4">
        <v>0</v>
      </c>
      <c r="J36" s="11">
        <f t="shared" si="0"/>
        <v>9</v>
      </c>
      <c r="K36" s="7">
        <v>0</v>
      </c>
      <c r="L36" s="7">
        <v>0</v>
      </c>
      <c r="M36" s="7">
        <v>1</v>
      </c>
      <c r="N36" s="7">
        <v>0</v>
      </c>
      <c r="O36" s="7">
        <v>1</v>
      </c>
      <c r="P36" s="11">
        <f t="shared" si="1"/>
        <v>2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3</v>
      </c>
      <c r="W36" s="10">
        <v>0</v>
      </c>
      <c r="X36" s="10">
        <v>0</v>
      </c>
      <c r="Y36" s="11">
        <f t="shared" si="2"/>
        <v>3</v>
      </c>
      <c r="Z36" s="19">
        <f t="shared" si="3"/>
        <v>14</v>
      </c>
      <c r="AA36" s="29"/>
    </row>
    <row r="37" spans="1:27" s="26" customFormat="1">
      <c r="A37" s="25">
        <v>2</v>
      </c>
      <c r="B37" s="22" t="s">
        <v>11</v>
      </c>
      <c r="C37" s="4">
        <v>1</v>
      </c>
      <c r="D37" s="4">
        <v>2</v>
      </c>
      <c r="E37" s="4">
        <v>1</v>
      </c>
      <c r="F37" s="4">
        <v>0</v>
      </c>
      <c r="G37" s="4">
        <v>1</v>
      </c>
      <c r="H37" s="4">
        <v>0</v>
      </c>
      <c r="I37" s="4">
        <v>1</v>
      </c>
      <c r="J37" s="11">
        <f t="shared" si="0"/>
        <v>6</v>
      </c>
      <c r="K37" s="7">
        <v>0</v>
      </c>
      <c r="L37" s="7">
        <v>0</v>
      </c>
      <c r="M37" s="7">
        <v>2</v>
      </c>
      <c r="N37" s="7">
        <v>0</v>
      </c>
      <c r="O37" s="7">
        <v>0</v>
      </c>
      <c r="P37" s="11">
        <f t="shared" si="1"/>
        <v>2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2</v>
      </c>
      <c r="W37" s="10">
        <v>0</v>
      </c>
      <c r="X37" s="10">
        <v>0</v>
      </c>
      <c r="Y37" s="11">
        <f t="shared" si="2"/>
        <v>3</v>
      </c>
      <c r="Z37" s="19">
        <f t="shared" si="3"/>
        <v>11</v>
      </c>
      <c r="AA37" s="29"/>
    </row>
    <row r="38" spans="1:27" s="26" customFormat="1">
      <c r="A38" s="25">
        <v>3</v>
      </c>
      <c r="B38" s="22" t="s">
        <v>12</v>
      </c>
      <c r="C38" s="4">
        <v>1</v>
      </c>
      <c r="D38" s="4">
        <v>1</v>
      </c>
      <c r="E38" s="4">
        <v>4</v>
      </c>
      <c r="F38" s="4">
        <v>1</v>
      </c>
      <c r="G38" s="4">
        <v>0</v>
      </c>
      <c r="H38" s="4">
        <v>0</v>
      </c>
      <c r="I38" s="4">
        <v>0</v>
      </c>
      <c r="J38" s="11">
        <f t="shared" si="0"/>
        <v>7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11">
        <f t="shared" si="1"/>
        <v>1</v>
      </c>
      <c r="Q38" s="10">
        <v>0</v>
      </c>
      <c r="R38" s="10">
        <v>1</v>
      </c>
      <c r="S38" s="10">
        <v>0</v>
      </c>
      <c r="T38" s="10">
        <v>0</v>
      </c>
      <c r="U38" s="10">
        <v>0</v>
      </c>
      <c r="V38" s="10">
        <v>3</v>
      </c>
      <c r="W38" s="10">
        <v>0</v>
      </c>
      <c r="X38" s="10">
        <v>0</v>
      </c>
      <c r="Y38" s="11">
        <f t="shared" si="2"/>
        <v>4</v>
      </c>
      <c r="Z38" s="19">
        <f t="shared" si="3"/>
        <v>12</v>
      </c>
      <c r="AA38" s="29"/>
    </row>
    <row r="39" spans="1:27" s="26" customFormat="1">
      <c r="A39" s="25">
        <v>4</v>
      </c>
      <c r="B39" s="22" t="s">
        <v>13</v>
      </c>
      <c r="C39" s="4">
        <v>0</v>
      </c>
      <c r="D39" s="4">
        <v>3</v>
      </c>
      <c r="E39" s="4">
        <v>3</v>
      </c>
      <c r="F39" s="4">
        <v>2</v>
      </c>
      <c r="G39" s="4">
        <v>0</v>
      </c>
      <c r="H39" s="4">
        <v>0</v>
      </c>
      <c r="I39" s="4">
        <v>0</v>
      </c>
      <c r="J39" s="11">
        <f t="shared" si="0"/>
        <v>8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11">
        <f t="shared" si="1"/>
        <v>2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3</v>
      </c>
      <c r="W39" s="10">
        <v>0</v>
      </c>
      <c r="X39" s="10">
        <v>0</v>
      </c>
      <c r="Y39" s="11">
        <f t="shared" si="2"/>
        <v>4</v>
      </c>
      <c r="Z39" s="19">
        <f t="shared" si="3"/>
        <v>14</v>
      </c>
      <c r="AA39" s="29"/>
    </row>
    <row r="40" spans="1:27">
      <c r="A40" s="56" t="s">
        <v>14</v>
      </c>
      <c r="B40" s="56"/>
      <c r="C40" s="20">
        <f>SUM(C36:C39)</f>
        <v>2</v>
      </c>
      <c r="D40" s="20">
        <f t="shared" ref="D40:AA40" si="8">SUM(D36:D39)</f>
        <v>10</v>
      </c>
      <c r="E40" s="20">
        <f t="shared" si="8"/>
        <v>9</v>
      </c>
      <c r="F40" s="20">
        <f t="shared" si="8"/>
        <v>7</v>
      </c>
      <c r="G40" s="20">
        <f t="shared" si="8"/>
        <v>1</v>
      </c>
      <c r="H40" s="20">
        <f t="shared" si="8"/>
        <v>0</v>
      </c>
      <c r="I40" s="20">
        <f t="shared" si="8"/>
        <v>1</v>
      </c>
      <c r="J40" s="20">
        <f t="shared" si="8"/>
        <v>30</v>
      </c>
      <c r="K40" s="20">
        <f t="shared" si="8"/>
        <v>0</v>
      </c>
      <c r="L40" s="20">
        <f t="shared" si="8"/>
        <v>0</v>
      </c>
      <c r="M40" s="20">
        <f t="shared" si="8"/>
        <v>4</v>
      </c>
      <c r="N40" s="20">
        <f t="shared" si="8"/>
        <v>2</v>
      </c>
      <c r="O40" s="20">
        <f t="shared" si="8"/>
        <v>1</v>
      </c>
      <c r="P40" s="20">
        <f t="shared" si="8"/>
        <v>7</v>
      </c>
      <c r="Q40" s="20">
        <f t="shared" si="8"/>
        <v>0</v>
      </c>
      <c r="R40" s="20">
        <f t="shared" si="8"/>
        <v>2</v>
      </c>
      <c r="S40" s="20">
        <f t="shared" si="8"/>
        <v>0</v>
      </c>
      <c r="T40" s="20">
        <f t="shared" si="8"/>
        <v>0</v>
      </c>
      <c r="U40" s="20">
        <f t="shared" si="8"/>
        <v>1</v>
      </c>
      <c r="V40" s="20">
        <f t="shared" si="8"/>
        <v>11</v>
      </c>
      <c r="W40" s="20">
        <f t="shared" si="8"/>
        <v>0</v>
      </c>
      <c r="X40" s="20">
        <f t="shared" si="8"/>
        <v>0</v>
      </c>
      <c r="Y40" s="20">
        <f t="shared" si="8"/>
        <v>14</v>
      </c>
      <c r="Z40" s="20">
        <f t="shared" si="8"/>
        <v>51</v>
      </c>
      <c r="AA40" s="20">
        <f t="shared" si="8"/>
        <v>0</v>
      </c>
    </row>
    <row r="41" spans="1:27">
      <c r="A41" s="2">
        <v>1</v>
      </c>
      <c r="B41" s="21" t="s">
        <v>66</v>
      </c>
      <c r="C41" s="3">
        <v>1</v>
      </c>
      <c r="D41" s="3">
        <v>2</v>
      </c>
      <c r="E41" s="3">
        <v>6</v>
      </c>
      <c r="F41" s="3">
        <v>2</v>
      </c>
      <c r="G41" s="3">
        <v>0</v>
      </c>
      <c r="H41" s="3">
        <v>0</v>
      </c>
      <c r="I41" s="3">
        <v>0</v>
      </c>
      <c r="J41" s="11">
        <f t="shared" si="0"/>
        <v>11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">
        <f t="shared" si="1"/>
        <v>0</v>
      </c>
      <c r="Q41" s="9">
        <v>4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11">
        <f t="shared" si="2"/>
        <v>5</v>
      </c>
      <c r="Z41" s="19">
        <f t="shared" si="3"/>
        <v>16</v>
      </c>
      <c r="AA41" s="28"/>
    </row>
    <row r="42" spans="1:27">
      <c r="A42" s="2">
        <v>2</v>
      </c>
      <c r="B42" s="21" t="s">
        <v>67</v>
      </c>
      <c r="C42" s="3">
        <v>0</v>
      </c>
      <c r="D42" s="3">
        <v>4</v>
      </c>
      <c r="E42" s="3">
        <v>1</v>
      </c>
      <c r="F42" s="3">
        <v>7</v>
      </c>
      <c r="G42" s="3">
        <v>1</v>
      </c>
      <c r="H42" s="3">
        <v>0</v>
      </c>
      <c r="I42" s="3">
        <v>0</v>
      </c>
      <c r="J42" s="11">
        <f t="shared" si="0"/>
        <v>13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1">
        <f t="shared" si="1"/>
        <v>0</v>
      </c>
      <c r="Q42" s="9">
        <v>2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11">
        <f t="shared" si="2"/>
        <v>3</v>
      </c>
      <c r="Z42" s="19">
        <f t="shared" si="3"/>
        <v>16</v>
      </c>
      <c r="AA42" s="28"/>
    </row>
    <row r="43" spans="1:27">
      <c r="A43" s="2">
        <v>3</v>
      </c>
      <c r="B43" s="21" t="s">
        <v>68</v>
      </c>
      <c r="C43" s="3">
        <v>0</v>
      </c>
      <c r="D43" s="3">
        <v>2</v>
      </c>
      <c r="E43" s="3">
        <v>2</v>
      </c>
      <c r="F43" s="3">
        <v>3</v>
      </c>
      <c r="G43" s="3">
        <v>0</v>
      </c>
      <c r="H43" s="3">
        <v>0</v>
      </c>
      <c r="I43" s="3">
        <v>0</v>
      </c>
      <c r="J43" s="11">
        <f t="shared" si="0"/>
        <v>7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">
        <f t="shared" si="1"/>
        <v>0</v>
      </c>
      <c r="Q43" s="9">
        <v>2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2</v>
      </c>
      <c r="X43" s="9">
        <v>0</v>
      </c>
      <c r="Y43" s="11">
        <f t="shared" si="2"/>
        <v>5</v>
      </c>
      <c r="Z43" s="19">
        <f t="shared" si="3"/>
        <v>12</v>
      </c>
      <c r="AA43" s="28"/>
    </row>
    <row r="44" spans="1:27">
      <c r="A44" s="2">
        <v>4</v>
      </c>
      <c r="B44" s="21" t="s">
        <v>69</v>
      </c>
      <c r="C44" s="3">
        <v>1</v>
      </c>
      <c r="D44" s="3">
        <v>0</v>
      </c>
      <c r="E44" s="3">
        <v>2</v>
      </c>
      <c r="F44" s="3">
        <v>4</v>
      </c>
      <c r="G44" s="3">
        <v>0</v>
      </c>
      <c r="H44" s="3">
        <v>0</v>
      </c>
      <c r="I44" s="3">
        <v>0</v>
      </c>
      <c r="J44" s="11">
        <f t="shared" si="0"/>
        <v>7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">
        <f t="shared" si="1"/>
        <v>0</v>
      </c>
      <c r="Q44" s="9">
        <v>2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1">
        <f t="shared" si="2"/>
        <v>3</v>
      </c>
      <c r="Z44" s="19">
        <f t="shared" si="3"/>
        <v>10</v>
      </c>
      <c r="AA44" s="28"/>
    </row>
    <row r="45" spans="1:27">
      <c r="A45" s="2">
        <v>5</v>
      </c>
      <c r="B45" s="21" t="s">
        <v>70</v>
      </c>
      <c r="C45" s="3">
        <v>0</v>
      </c>
      <c r="D45" s="3">
        <v>4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11">
        <f t="shared" si="0"/>
        <v>10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">
        <f t="shared" si="1"/>
        <v>0</v>
      </c>
      <c r="Q45" s="9">
        <v>3</v>
      </c>
      <c r="R45" s="9">
        <v>0</v>
      </c>
      <c r="S45" s="9">
        <v>1</v>
      </c>
      <c r="T45" s="9">
        <v>0</v>
      </c>
      <c r="U45" s="9">
        <v>0</v>
      </c>
      <c r="V45" s="9">
        <v>0</v>
      </c>
      <c r="W45" s="9">
        <v>0</v>
      </c>
      <c r="X45" s="9">
        <v>1</v>
      </c>
      <c r="Y45" s="11">
        <f t="shared" si="2"/>
        <v>5</v>
      </c>
      <c r="Z45" s="19">
        <f t="shared" si="3"/>
        <v>15</v>
      </c>
      <c r="AA45" s="28"/>
    </row>
    <row r="46" spans="1:27">
      <c r="A46" s="56" t="s">
        <v>71</v>
      </c>
      <c r="B46" s="56"/>
      <c r="C46" s="20">
        <f>SUM(C41:C45)</f>
        <v>2</v>
      </c>
      <c r="D46" s="20">
        <f t="shared" ref="D46:Z46" si="9">SUM(D41:D45)</f>
        <v>12</v>
      </c>
      <c r="E46" s="20">
        <f t="shared" si="9"/>
        <v>17</v>
      </c>
      <c r="F46" s="20">
        <f t="shared" si="9"/>
        <v>16</v>
      </c>
      <c r="G46" s="20">
        <f t="shared" si="9"/>
        <v>1</v>
      </c>
      <c r="H46" s="20">
        <f t="shared" si="9"/>
        <v>0</v>
      </c>
      <c r="I46" s="20">
        <f t="shared" si="9"/>
        <v>0</v>
      </c>
      <c r="J46" s="20">
        <f t="shared" si="9"/>
        <v>48</v>
      </c>
      <c r="K46" s="20">
        <f t="shared" si="9"/>
        <v>0</v>
      </c>
      <c r="L46" s="20">
        <f t="shared" si="9"/>
        <v>0</v>
      </c>
      <c r="M46" s="20">
        <f t="shared" si="9"/>
        <v>0</v>
      </c>
      <c r="N46" s="20">
        <f t="shared" si="9"/>
        <v>0</v>
      </c>
      <c r="O46" s="20">
        <f t="shared" si="9"/>
        <v>0</v>
      </c>
      <c r="P46" s="20">
        <f t="shared" si="9"/>
        <v>0</v>
      </c>
      <c r="Q46" s="20">
        <f t="shared" si="9"/>
        <v>13</v>
      </c>
      <c r="R46" s="20">
        <f t="shared" si="9"/>
        <v>3</v>
      </c>
      <c r="S46" s="20">
        <f t="shared" si="9"/>
        <v>2</v>
      </c>
      <c r="T46" s="20">
        <f t="shared" si="9"/>
        <v>0</v>
      </c>
      <c r="U46" s="20">
        <f t="shared" si="9"/>
        <v>0</v>
      </c>
      <c r="V46" s="20">
        <f t="shared" si="9"/>
        <v>0</v>
      </c>
      <c r="W46" s="20">
        <f t="shared" si="9"/>
        <v>2</v>
      </c>
      <c r="X46" s="20">
        <f t="shared" si="9"/>
        <v>1</v>
      </c>
      <c r="Y46" s="20">
        <f t="shared" si="9"/>
        <v>21</v>
      </c>
      <c r="Z46" s="20">
        <f t="shared" si="9"/>
        <v>69</v>
      </c>
      <c r="AA46" s="31"/>
    </row>
    <row r="47" spans="1:27" s="26" customFormat="1" ht="48" customHeight="1">
      <c r="A47" s="38"/>
      <c r="B47" s="38"/>
      <c r="C47" s="4"/>
      <c r="D47" s="4"/>
      <c r="E47" s="4"/>
      <c r="F47" s="4"/>
      <c r="G47" s="4"/>
      <c r="H47" s="4"/>
      <c r="I47" s="4"/>
      <c r="J47" s="11"/>
      <c r="K47" s="7"/>
      <c r="L47" s="7"/>
      <c r="M47" s="7"/>
      <c r="N47" s="7"/>
      <c r="O47" s="7"/>
      <c r="P47" s="11"/>
      <c r="Q47" s="10"/>
      <c r="R47" s="10"/>
      <c r="S47" s="10"/>
      <c r="T47" s="10"/>
      <c r="U47" s="10"/>
      <c r="V47" s="10"/>
      <c r="W47" s="10"/>
      <c r="X47" s="10"/>
      <c r="Y47" s="11"/>
      <c r="Z47" s="19"/>
      <c r="AA47" s="29"/>
    </row>
    <row r="48" spans="1:27">
      <c r="A48" s="2">
        <v>1</v>
      </c>
      <c r="B48" s="21" t="s">
        <v>93</v>
      </c>
      <c r="C48" s="3">
        <v>0</v>
      </c>
      <c r="D48" s="3">
        <v>3</v>
      </c>
      <c r="E48" s="3">
        <v>5</v>
      </c>
      <c r="F48" s="3">
        <v>4</v>
      </c>
      <c r="G48" s="3">
        <v>0</v>
      </c>
      <c r="H48" s="3">
        <v>0</v>
      </c>
      <c r="I48" s="3">
        <v>0</v>
      </c>
      <c r="J48" s="11">
        <f t="shared" si="0"/>
        <v>12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">
        <f t="shared" si="1"/>
        <v>0</v>
      </c>
      <c r="Q48" s="9">
        <v>0</v>
      </c>
      <c r="R48" s="9">
        <v>1</v>
      </c>
      <c r="S48" s="9">
        <v>0</v>
      </c>
      <c r="T48" s="9">
        <v>2</v>
      </c>
      <c r="U48" s="9">
        <v>0</v>
      </c>
      <c r="V48" s="9">
        <v>0</v>
      </c>
      <c r="W48" s="9">
        <v>0</v>
      </c>
      <c r="X48" s="9">
        <v>0</v>
      </c>
      <c r="Y48" s="11">
        <f t="shared" si="2"/>
        <v>3</v>
      </c>
      <c r="Z48" s="19">
        <f t="shared" si="3"/>
        <v>15</v>
      </c>
      <c r="AA48" s="28"/>
    </row>
    <row r="49" spans="1:27">
      <c r="A49" s="2">
        <v>2</v>
      </c>
      <c r="B49" s="21" t="s">
        <v>94</v>
      </c>
      <c r="C49" s="3">
        <v>1</v>
      </c>
      <c r="D49" s="3">
        <v>3</v>
      </c>
      <c r="E49" s="3">
        <v>7</v>
      </c>
      <c r="F49" s="3">
        <v>3</v>
      </c>
      <c r="G49" s="3">
        <v>0</v>
      </c>
      <c r="H49" s="3">
        <v>0</v>
      </c>
      <c r="I49" s="3">
        <v>0</v>
      </c>
      <c r="J49" s="11">
        <f t="shared" si="0"/>
        <v>14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1">
        <f t="shared" si="1"/>
        <v>0</v>
      </c>
      <c r="Q49" s="9">
        <v>0</v>
      </c>
      <c r="R49" s="9">
        <v>0</v>
      </c>
      <c r="S49" s="9">
        <v>0</v>
      </c>
      <c r="T49" s="9">
        <v>3</v>
      </c>
      <c r="U49" s="9">
        <v>0</v>
      </c>
      <c r="V49" s="9">
        <v>0</v>
      </c>
      <c r="W49" s="9">
        <v>0</v>
      </c>
      <c r="X49" s="9">
        <v>0</v>
      </c>
      <c r="Y49" s="11">
        <f t="shared" si="2"/>
        <v>3</v>
      </c>
      <c r="Z49" s="19">
        <f t="shared" si="3"/>
        <v>17</v>
      </c>
      <c r="AA49" s="28"/>
    </row>
    <row r="50" spans="1:27">
      <c r="A50" s="2">
        <v>3</v>
      </c>
      <c r="B50" s="21" t="s">
        <v>95</v>
      </c>
      <c r="C50" s="3">
        <v>0</v>
      </c>
      <c r="D50" s="3">
        <v>2</v>
      </c>
      <c r="E50" s="3">
        <v>4</v>
      </c>
      <c r="F50" s="3">
        <v>3</v>
      </c>
      <c r="G50" s="3">
        <v>0</v>
      </c>
      <c r="H50" s="3">
        <v>0</v>
      </c>
      <c r="I50" s="3">
        <v>0</v>
      </c>
      <c r="J50" s="11">
        <f t="shared" si="0"/>
        <v>9</v>
      </c>
      <c r="K50" s="6">
        <v>1</v>
      </c>
      <c r="L50" s="6">
        <v>0</v>
      </c>
      <c r="M50" s="6">
        <v>1</v>
      </c>
      <c r="N50" s="6">
        <v>0</v>
      </c>
      <c r="O50" s="6">
        <v>0</v>
      </c>
      <c r="P50" s="11">
        <f t="shared" si="1"/>
        <v>2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1">
        <f t="shared" si="2"/>
        <v>0</v>
      </c>
      <c r="Z50" s="19">
        <f t="shared" si="3"/>
        <v>11</v>
      </c>
      <c r="AA50" s="28"/>
    </row>
    <row r="51" spans="1:27">
      <c r="A51" s="56" t="s">
        <v>96</v>
      </c>
      <c r="B51" s="56"/>
      <c r="C51" s="20">
        <f>SUM(C48:C50)</f>
        <v>1</v>
      </c>
      <c r="D51" s="20">
        <f t="shared" ref="D51:Z51" si="10">SUM(D48:D50)</f>
        <v>8</v>
      </c>
      <c r="E51" s="20">
        <f t="shared" si="10"/>
        <v>16</v>
      </c>
      <c r="F51" s="20">
        <f t="shared" si="10"/>
        <v>10</v>
      </c>
      <c r="G51" s="20">
        <f t="shared" si="10"/>
        <v>0</v>
      </c>
      <c r="H51" s="20">
        <f t="shared" si="10"/>
        <v>0</v>
      </c>
      <c r="I51" s="20">
        <f t="shared" si="10"/>
        <v>0</v>
      </c>
      <c r="J51" s="20">
        <f t="shared" si="10"/>
        <v>35</v>
      </c>
      <c r="K51" s="20">
        <f t="shared" si="10"/>
        <v>1</v>
      </c>
      <c r="L51" s="20">
        <f t="shared" si="10"/>
        <v>0</v>
      </c>
      <c r="M51" s="20">
        <f t="shared" si="10"/>
        <v>1</v>
      </c>
      <c r="N51" s="20">
        <f t="shared" si="10"/>
        <v>0</v>
      </c>
      <c r="O51" s="20">
        <f t="shared" si="10"/>
        <v>0</v>
      </c>
      <c r="P51" s="20">
        <f t="shared" si="10"/>
        <v>2</v>
      </c>
      <c r="Q51" s="20">
        <f t="shared" si="10"/>
        <v>0</v>
      </c>
      <c r="R51" s="20">
        <f t="shared" si="10"/>
        <v>1</v>
      </c>
      <c r="S51" s="20">
        <f t="shared" si="10"/>
        <v>0</v>
      </c>
      <c r="T51" s="20">
        <f t="shared" si="10"/>
        <v>5</v>
      </c>
      <c r="U51" s="20">
        <f t="shared" si="10"/>
        <v>0</v>
      </c>
      <c r="V51" s="20">
        <f t="shared" si="10"/>
        <v>0</v>
      </c>
      <c r="W51" s="20">
        <f t="shared" si="10"/>
        <v>0</v>
      </c>
      <c r="X51" s="20">
        <f t="shared" si="10"/>
        <v>0</v>
      </c>
      <c r="Y51" s="20">
        <f t="shared" si="10"/>
        <v>6</v>
      </c>
      <c r="Z51" s="20">
        <f t="shared" si="10"/>
        <v>43</v>
      </c>
      <c r="AA51" s="31"/>
    </row>
    <row r="52" spans="1:27">
      <c r="A52" s="2">
        <v>1</v>
      </c>
      <c r="B52" s="21" t="s">
        <v>32</v>
      </c>
      <c r="C52" s="3">
        <v>2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3">
        <v>0</v>
      </c>
      <c r="J52" s="11">
        <f t="shared" si="0"/>
        <v>6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11">
        <f t="shared" si="1"/>
        <v>1</v>
      </c>
      <c r="Q52" s="9">
        <v>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11">
        <f t="shared" si="2"/>
        <v>1</v>
      </c>
      <c r="Z52" s="19">
        <f t="shared" si="3"/>
        <v>8</v>
      </c>
      <c r="AA52" s="28"/>
    </row>
    <row r="53" spans="1:27">
      <c r="A53" s="2">
        <v>2</v>
      </c>
      <c r="B53" s="21" t="s">
        <v>33</v>
      </c>
      <c r="C53" s="3">
        <v>2</v>
      </c>
      <c r="D53" s="3">
        <v>0</v>
      </c>
      <c r="E53" s="3">
        <v>7</v>
      </c>
      <c r="F53" s="3">
        <v>5</v>
      </c>
      <c r="G53" s="3">
        <v>0</v>
      </c>
      <c r="H53" s="3">
        <v>1</v>
      </c>
      <c r="I53" s="3">
        <v>0</v>
      </c>
      <c r="J53" s="11">
        <f t="shared" si="0"/>
        <v>15</v>
      </c>
      <c r="K53" s="6">
        <v>0</v>
      </c>
      <c r="L53" s="6">
        <v>0</v>
      </c>
      <c r="M53" s="6">
        <v>2</v>
      </c>
      <c r="N53" s="6">
        <v>1</v>
      </c>
      <c r="O53" s="6">
        <v>0</v>
      </c>
      <c r="P53" s="11">
        <f t="shared" si="1"/>
        <v>3</v>
      </c>
      <c r="Q53" s="9">
        <v>1</v>
      </c>
      <c r="R53" s="9">
        <v>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11">
        <f t="shared" si="2"/>
        <v>3</v>
      </c>
      <c r="Z53" s="19">
        <f t="shared" si="3"/>
        <v>21</v>
      </c>
      <c r="AA53" s="28"/>
    </row>
    <row r="54" spans="1:27">
      <c r="A54" s="2">
        <v>3</v>
      </c>
      <c r="B54" s="21" t="s">
        <v>35</v>
      </c>
      <c r="C54" s="3">
        <v>2</v>
      </c>
      <c r="D54" s="3">
        <v>0</v>
      </c>
      <c r="E54" s="3">
        <v>1</v>
      </c>
      <c r="F54" s="3">
        <v>4</v>
      </c>
      <c r="G54" s="3">
        <v>0</v>
      </c>
      <c r="H54" s="3">
        <v>0</v>
      </c>
      <c r="I54" s="3">
        <v>0</v>
      </c>
      <c r="J54" s="11">
        <f t="shared" si="0"/>
        <v>7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11">
        <f t="shared" si="1"/>
        <v>1</v>
      </c>
      <c r="Q54" s="9">
        <v>1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11">
        <f t="shared" si="2"/>
        <v>2</v>
      </c>
      <c r="Z54" s="19">
        <f t="shared" si="3"/>
        <v>10</v>
      </c>
      <c r="AA54" s="28"/>
    </row>
    <row r="55" spans="1:27">
      <c r="A55" s="2">
        <v>4</v>
      </c>
      <c r="B55" s="21" t="s">
        <v>34</v>
      </c>
      <c r="C55" s="3">
        <v>4</v>
      </c>
      <c r="D55" s="3">
        <v>0</v>
      </c>
      <c r="E55" s="3">
        <v>4</v>
      </c>
      <c r="F55" s="3">
        <v>6</v>
      </c>
      <c r="G55" s="3">
        <v>1</v>
      </c>
      <c r="H55" s="3">
        <v>0</v>
      </c>
      <c r="I55" s="3">
        <v>0</v>
      </c>
      <c r="J55" s="11">
        <f t="shared" si="0"/>
        <v>15</v>
      </c>
      <c r="K55" s="6">
        <v>0</v>
      </c>
      <c r="L55" s="6">
        <v>0</v>
      </c>
      <c r="M55" s="6">
        <v>2</v>
      </c>
      <c r="N55" s="6">
        <v>0</v>
      </c>
      <c r="O55" s="6">
        <v>0</v>
      </c>
      <c r="P55" s="11">
        <f t="shared" si="1"/>
        <v>2</v>
      </c>
      <c r="Q55" s="9">
        <v>2</v>
      </c>
      <c r="R55" s="9">
        <v>1</v>
      </c>
      <c r="S55" s="9">
        <v>0</v>
      </c>
      <c r="T55" s="9">
        <v>0</v>
      </c>
      <c r="U55" s="9">
        <v>0</v>
      </c>
      <c r="V55" s="9">
        <v>1</v>
      </c>
      <c r="W55" s="9">
        <v>1</v>
      </c>
      <c r="X55" s="9">
        <v>0</v>
      </c>
      <c r="Y55" s="11">
        <f t="shared" si="2"/>
        <v>5</v>
      </c>
      <c r="Z55" s="19">
        <f t="shared" si="3"/>
        <v>22</v>
      </c>
      <c r="AA55" s="28"/>
    </row>
    <row r="56" spans="1:27">
      <c r="A56" s="2">
        <v>5</v>
      </c>
      <c r="B56" s="21" t="s">
        <v>98</v>
      </c>
      <c r="C56" s="3">
        <v>2</v>
      </c>
      <c r="D56" s="3">
        <v>4</v>
      </c>
      <c r="E56" s="3">
        <v>4</v>
      </c>
      <c r="F56" s="3">
        <v>3</v>
      </c>
      <c r="G56" s="3">
        <v>1</v>
      </c>
      <c r="H56" s="3">
        <v>0</v>
      </c>
      <c r="I56" s="3">
        <v>0</v>
      </c>
      <c r="J56" s="11">
        <f t="shared" si="0"/>
        <v>14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11">
        <f t="shared" si="1"/>
        <v>1</v>
      </c>
      <c r="Q56" s="9">
        <v>1</v>
      </c>
      <c r="R56" s="9">
        <v>0</v>
      </c>
      <c r="S56" s="9">
        <v>0</v>
      </c>
      <c r="T56" s="9">
        <v>0</v>
      </c>
      <c r="U56" s="9">
        <v>0</v>
      </c>
      <c r="V56" s="9">
        <v>1</v>
      </c>
      <c r="W56" s="9">
        <v>3</v>
      </c>
      <c r="X56" s="9">
        <v>0</v>
      </c>
      <c r="Y56" s="11">
        <f t="shared" si="2"/>
        <v>5</v>
      </c>
      <c r="Z56" s="19">
        <f t="shared" si="3"/>
        <v>20</v>
      </c>
      <c r="AA56" s="28"/>
    </row>
    <row r="57" spans="1:27">
      <c r="A57" s="56" t="s">
        <v>37</v>
      </c>
      <c r="B57" s="56"/>
      <c r="C57" s="20">
        <f>SUM(C52:C56)</f>
        <v>12</v>
      </c>
      <c r="D57" s="20">
        <f t="shared" ref="D57:Z57" si="11">SUM(D52:D56)</f>
        <v>4</v>
      </c>
      <c r="E57" s="20">
        <f t="shared" si="11"/>
        <v>18</v>
      </c>
      <c r="F57" s="20">
        <f t="shared" si="11"/>
        <v>19</v>
      </c>
      <c r="G57" s="20">
        <f t="shared" si="11"/>
        <v>3</v>
      </c>
      <c r="H57" s="20">
        <f t="shared" si="11"/>
        <v>1</v>
      </c>
      <c r="I57" s="20">
        <f t="shared" si="11"/>
        <v>0</v>
      </c>
      <c r="J57" s="20">
        <f t="shared" si="11"/>
        <v>57</v>
      </c>
      <c r="K57" s="20">
        <f t="shared" si="11"/>
        <v>0</v>
      </c>
      <c r="L57" s="20">
        <f t="shared" si="11"/>
        <v>0</v>
      </c>
      <c r="M57" s="20">
        <f t="shared" si="11"/>
        <v>7</v>
      </c>
      <c r="N57" s="20">
        <f t="shared" si="11"/>
        <v>1</v>
      </c>
      <c r="O57" s="20">
        <f t="shared" si="11"/>
        <v>0</v>
      </c>
      <c r="P57" s="20">
        <f t="shared" si="11"/>
        <v>8</v>
      </c>
      <c r="Q57" s="20">
        <f t="shared" si="11"/>
        <v>6</v>
      </c>
      <c r="R57" s="20">
        <f t="shared" si="11"/>
        <v>4</v>
      </c>
      <c r="S57" s="20">
        <f t="shared" si="11"/>
        <v>0</v>
      </c>
      <c r="T57" s="20">
        <f t="shared" si="11"/>
        <v>0</v>
      </c>
      <c r="U57" s="20">
        <f t="shared" si="11"/>
        <v>0</v>
      </c>
      <c r="V57" s="20">
        <f t="shared" si="11"/>
        <v>2</v>
      </c>
      <c r="W57" s="20">
        <f t="shared" si="11"/>
        <v>4</v>
      </c>
      <c r="X57" s="20">
        <f t="shared" si="11"/>
        <v>0</v>
      </c>
      <c r="Y57" s="20">
        <f t="shared" si="11"/>
        <v>16</v>
      </c>
      <c r="Z57" s="20">
        <f t="shared" si="11"/>
        <v>81</v>
      </c>
      <c r="AA57" s="31"/>
    </row>
    <row r="58" spans="1:27">
      <c r="A58" s="2">
        <v>1</v>
      </c>
      <c r="B58" s="21" t="s">
        <v>61</v>
      </c>
      <c r="C58" s="3">
        <v>3</v>
      </c>
      <c r="D58" s="3">
        <v>0</v>
      </c>
      <c r="E58" s="3">
        <v>3</v>
      </c>
      <c r="F58" s="3">
        <v>1</v>
      </c>
      <c r="G58" s="3">
        <v>1</v>
      </c>
      <c r="H58" s="3">
        <v>0</v>
      </c>
      <c r="I58" s="3">
        <v>0</v>
      </c>
      <c r="J58" s="11">
        <f t="shared" si="0"/>
        <v>8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11">
        <f t="shared" si="1"/>
        <v>1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11">
        <f t="shared" si="2"/>
        <v>1</v>
      </c>
      <c r="Z58" s="19">
        <f t="shared" si="3"/>
        <v>10</v>
      </c>
      <c r="AA58" s="28"/>
    </row>
    <row r="59" spans="1:27">
      <c r="A59" s="2">
        <v>2</v>
      </c>
      <c r="B59" s="21" t="s">
        <v>62</v>
      </c>
      <c r="C59" s="3">
        <v>1</v>
      </c>
      <c r="D59" s="3">
        <v>0</v>
      </c>
      <c r="E59" s="3">
        <v>5</v>
      </c>
      <c r="F59" s="3">
        <v>3</v>
      </c>
      <c r="G59" s="3">
        <v>0</v>
      </c>
      <c r="H59" s="3">
        <v>0</v>
      </c>
      <c r="I59" s="3">
        <v>0</v>
      </c>
      <c r="J59" s="11">
        <f t="shared" si="0"/>
        <v>9</v>
      </c>
      <c r="K59" s="6">
        <v>0</v>
      </c>
      <c r="L59" s="6">
        <v>0</v>
      </c>
      <c r="M59" s="6">
        <v>0</v>
      </c>
      <c r="N59" s="6">
        <v>0</v>
      </c>
      <c r="O59" s="6">
        <v>2</v>
      </c>
      <c r="P59" s="11">
        <f t="shared" si="1"/>
        <v>2</v>
      </c>
      <c r="Q59" s="9">
        <v>2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11">
        <f t="shared" si="2"/>
        <v>2</v>
      </c>
      <c r="Z59" s="19">
        <f t="shared" si="3"/>
        <v>13</v>
      </c>
      <c r="AA59" s="28"/>
    </row>
    <row r="60" spans="1:27">
      <c r="A60" s="2">
        <v>3</v>
      </c>
      <c r="B60" s="21" t="s">
        <v>63</v>
      </c>
      <c r="C60" s="3">
        <v>3</v>
      </c>
      <c r="D60" s="3">
        <v>0</v>
      </c>
      <c r="E60" s="3">
        <v>4</v>
      </c>
      <c r="F60" s="3">
        <v>3</v>
      </c>
      <c r="G60" s="3">
        <v>0</v>
      </c>
      <c r="H60" s="3">
        <v>0</v>
      </c>
      <c r="I60" s="3">
        <v>0</v>
      </c>
      <c r="J60" s="11">
        <f t="shared" si="0"/>
        <v>10</v>
      </c>
      <c r="K60" s="6">
        <v>0</v>
      </c>
      <c r="L60" s="6">
        <v>0</v>
      </c>
      <c r="M60" s="6">
        <v>1</v>
      </c>
      <c r="N60" s="6">
        <v>0</v>
      </c>
      <c r="O60" s="6">
        <v>0</v>
      </c>
      <c r="P60" s="11">
        <f t="shared" si="1"/>
        <v>1</v>
      </c>
      <c r="Q60" s="9">
        <v>1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11">
        <f t="shared" si="2"/>
        <v>1</v>
      </c>
      <c r="Z60" s="19">
        <f t="shared" si="3"/>
        <v>12</v>
      </c>
      <c r="AA60" s="28"/>
    </row>
    <row r="61" spans="1:27">
      <c r="A61" s="2">
        <v>4</v>
      </c>
      <c r="B61" s="21" t="s">
        <v>64</v>
      </c>
      <c r="C61" s="3">
        <v>1</v>
      </c>
      <c r="D61" s="3">
        <v>0</v>
      </c>
      <c r="E61" s="3">
        <v>5</v>
      </c>
      <c r="F61" s="3">
        <v>5</v>
      </c>
      <c r="G61" s="3">
        <v>1</v>
      </c>
      <c r="H61" s="3">
        <v>0</v>
      </c>
      <c r="I61" s="3">
        <v>0</v>
      </c>
      <c r="J61" s="11">
        <f t="shared" si="0"/>
        <v>12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11">
        <f t="shared" si="1"/>
        <v>1</v>
      </c>
      <c r="Q61" s="9">
        <v>2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11">
        <f t="shared" si="2"/>
        <v>2</v>
      </c>
      <c r="Z61" s="19">
        <f t="shared" si="3"/>
        <v>15</v>
      </c>
      <c r="AA61" s="28"/>
    </row>
    <row r="62" spans="1:27">
      <c r="A62" s="56" t="s">
        <v>65</v>
      </c>
      <c r="B62" s="56"/>
      <c r="C62" s="20">
        <f>SUM(C58:C61)</f>
        <v>8</v>
      </c>
      <c r="D62" s="20">
        <f t="shared" ref="D62:Z62" si="12">SUM(D58:D61)</f>
        <v>0</v>
      </c>
      <c r="E62" s="20">
        <f t="shared" si="12"/>
        <v>17</v>
      </c>
      <c r="F62" s="20">
        <f t="shared" si="12"/>
        <v>12</v>
      </c>
      <c r="G62" s="20">
        <f t="shared" si="12"/>
        <v>2</v>
      </c>
      <c r="H62" s="20">
        <f t="shared" si="12"/>
        <v>0</v>
      </c>
      <c r="I62" s="20">
        <f t="shared" si="12"/>
        <v>0</v>
      </c>
      <c r="J62" s="20">
        <f t="shared" si="12"/>
        <v>39</v>
      </c>
      <c r="K62" s="20">
        <f t="shared" si="12"/>
        <v>0</v>
      </c>
      <c r="L62" s="20">
        <f t="shared" si="12"/>
        <v>0</v>
      </c>
      <c r="M62" s="20">
        <f t="shared" si="12"/>
        <v>1</v>
      </c>
      <c r="N62" s="20">
        <f t="shared" si="12"/>
        <v>2</v>
      </c>
      <c r="O62" s="20">
        <f t="shared" si="12"/>
        <v>2</v>
      </c>
      <c r="P62" s="20">
        <f t="shared" si="12"/>
        <v>5</v>
      </c>
      <c r="Q62" s="20">
        <f t="shared" si="12"/>
        <v>6</v>
      </c>
      <c r="R62" s="20">
        <f t="shared" si="12"/>
        <v>0</v>
      </c>
      <c r="S62" s="20">
        <f t="shared" si="12"/>
        <v>0</v>
      </c>
      <c r="T62" s="20">
        <f t="shared" si="12"/>
        <v>0</v>
      </c>
      <c r="U62" s="20">
        <f t="shared" si="12"/>
        <v>0</v>
      </c>
      <c r="V62" s="20">
        <f t="shared" si="12"/>
        <v>0</v>
      </c>
      <c r="W62" s="20">
        <f t="shared" si="12"/>
        <v>0</v>
      </c>
      <c r="X62" s="20">
        <f t="shared" si="12"/>
        <v>0</v>
      </c>
      <c r="Y62" s="20">
        <f t="shared" si="12"/>
        <v>6</v>
      </c>
      <c r="Z62" s="20">
        <f t="shared" si="12"/>
        <v>50</v>
      </c>
      <c r="AA62" s="31"/>
    </row>
    <row r="63" spans="1:27">
      <c r="A63" s="2">
        <v>1</v>
      </c>
      <c r="B63" s="21" t="s">
        <v>57</v>
      </c>
      <c r="C63" s="3">
        <v>0</v>
      </c>
      <c r="D63" s="3">
        <v>1</v>
      </c>
      <c r="E63" s="3">
        <v>4</v>
      </c>
      <c r="F63" s="3">
        <v>5</v>
      </c>
      <c r="G63" s="3">
        <v>0</v>
      </c>
      <c r="H63" s="3">
        <v>0</v>
      </c>
      <c r="I63" s="3">
        <v>0</v>
      </c>
      <c r="J63" s="11">
        <f t="shared" si="0"/>
        <v>10</v>
      </c>
      <c r="K63" s="6">
        <v>0</v>
      </c>
      <c r="L63" s="6">
        <v>0</v>
      </c>
      <c r="M63" s="6">
        <v>1</v>
      </c>
      <c r="N63" s="6">
        <v>1</v>
      </c>
      <c r="O63" s="6">
        <v>0</v>
      </c>
      <c r="P63" s="11">
        <f t="shared" si="1"/>
        <v>2</v>
      </c>
      <c r="Q63" s="9">
        <v>2</v>
      </c>
      <c r="R63" s="9">
        <v>0</v>
      </c>
      <c r="S63" s="9">
        <v>0</v>
      </c>
      <c r="T63" s="9"/>
      <c r="U63" s="9">
        <v>0</v>
      </c>
      <c r="V63" s="9">
        <v>0</v>
      </c>
      <c r="W63" s="9">
        <v>0</v>
      </c>
      <c r="X63" s="9">
        <v>0</v>
      </c>
      <c r="Y63" s="11">
        <f t="shared" si="2"/>
        <v>2</v>
      </c>
      <c r="Z63" s="19">
        <f t="shared" si="3"/>
        <v>14</v>
      </c>
      <c r="AA63" s="28"/>
    </row>
    <row r="64" spans="1:27">
      <c r="A64" s="2">
        <v>2</v>
      </c>
      <c r="B64" s="21" t="s">
        <v>58</v>
      </c>
      <c r="C64" s="3">
        <v>0</v>
      </c>
      <c r="D64" s="3">
        <v>2</v>
      </c>
      <c r="E64" s="3">
        <v>7</v>
      </c>
      <c r="F64" s="3">
        <v>2</v>
      </c>
      <c r="G64" s="3">
        <v>0</v>
      </c>
      <c r="H64" s="3">
        <v>0</v>
      </c>
      <c r="I64" s="3">
        <v>0</v>
      </c>
      <c r="J64" s="11">
        <f t="shared" si="0"/>
        <v>11</v>
      </c>
      <c r="K64" s="6">
        <v>0</v>
      </c>
      <c r="L64" s="6">
        <v>0</v>
      </c>
      <c r="M64" s="6">
        <v>3</v>
      </c>
      <c r="N64" s="6">
        <v>0</v>
      </c>
      <c r="O64" s="6">
        <v>0</v>
      </c>
      <c r="P64" s="11">
        <f t="shared" si="1"/>
        <v>3</v>
      </c>
      <c r="Q64" s="9">
        <v>1</v>
      </c>
      <c r="R64" s="9">
        <v>0</v>
      </c>
      <c r="S64" s="9">
        <v>0</v>
      </c>
      <c r="T64" s="9">
        <v>0</v>
      </c>
      <c r="U64" s="9">
        <v>0</v>
      </c>
      <c r="V64" s="9">
        <v>1</v>
      </c>
      <c r="W64" s="9">
        <v>0</v>
      </c>
      <c r="X64" s="9">
        <v>0</v>
      </c>
      <c r="Y64" s="11">
        <f t="shared" si="2"/>
        <v>2</v>
      </c>
      <c r="Z64" s="19">
        <f t="shared" si="3"/>
        <v>16</v>
      </c>
      <c r="AA64" s="28"/>
    </row>
    <row r="65" spans="1:27">
      <c r="A65" s="2">
        <v>3</v>
      </c>
      <c r="B65" s="21" t="s">
        <v>59</v>
      </c>
      <c r="C65" s="3">
        <v>0</v>
      </c>
      <c r="D65" s="3">
        <v>2</v>
      </c>
      <c r="E65" s="3">
        <v>2</v>
      </c>
      <c r="F65" s="3">
        <v>5</v>
      </c>
      <c r="G65" s="3">
        <v>0</v>
      </c>
      <c r="H65" s="3">
        <v>0</v>
      </c>
      <c r="I65" s="3">
        <v>0</v>
      </c>
      <c r="J65" s="11">
        <f t="shared" si="0"/>
        <v>9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11">
        <f t="shared" si="1"/>
        <v>0</v>
      </c>
      <c r="Q65" s="9">
        <v>3</v>
      </c>
      <c r="R65" s="9">
        <v>1</v>
      </c>
      <c r="S65" s="9">
        <v>0</v>
      </c>
      <c r="T65" s="9">
        <v>0</v>
      </c>
      <c r="U65" s="9">
        <v>0</v>
      </c>
      <c r="V65" s="9">
        <v>1</v>
      </c>
      <c r="W65" s="9">
        <v>1</v>
      </c>
      <c r="X65" s="9">
        <v>0</v>
      </c>
      <c r="Y65" s="11">
        <f t="shared" si="2"/>
        <v>6</v>
      </c>
      <c r="Z65" s="19">
        <f t="shared" si="3"/>
        <v>15</v>
      </c>
      <c r="AA65" s="28"/>
    </row>
    <row r="66" spans="1:27">
      <c r="A66" s="56" t="s">
        <v>60</v>
      </c>
      <c r="B66" s="56"/>
      <c r="C66" s="20">
        <f>SUM(C63:C65)</f>
        <v>0</v>
      </c>
      <c r="D66" s="20">
        <f t="shared" ref="D66:Z66" si="13">SUM(D63:D65)</f>
        <v>5</v>
      </c>
      <c r="E66" s="20">
        <f t="shared" si="13"/>
        <v>13</v>
      </c>
      <c r="F66" s="20">
        <f t="shared" si="13"/>
        <v>12</v>
      </c>
      <c r="G66" s="20">
        <f t="shared" si="13"/>
        <v>0</v>
      </c>
      <c r="H66" s="20">
        <f t="shared" si="13"/>
        <v>0</v>
      </c>
      <c r="I66" s="20">
        <f t="shared" si="13"/>
        <v>0</v>
      </c>
      <c r="J66" s="20">
        <f t="shared" si="13"/>
        <v>30</v>
      </c>
      <c r="K66" s="20">
        <f t="shared" si="13"/>
        <v>0</v>
      </c>
      <c r="L66" s="20">
        <f t="shared" si="13"/>
        <v>0</v>
      </c>
      <c r="M66" s="20">
        <f t="shared" si="13"/>
        <v>4</v>
      </c>
      <c r="N66" s="20">
        <f t="shared" si="13"/>
        <v>1</v>
      </c>
      <c r="O66" s="20">
        <f t="shared" si="13"/>
        <v>0</v>
      </c>
      <c r="P66" s="20">
        <f t="shared" si="13"/>
        <v>5</v>
      </c>
      <c r="Q66" s="20">
        <f t="shared" si="13"/>
        <v>6</v>
      </c>
      <c r="R66" s="20">
        <f t="shared" si="13"/>
        <v>1</v>
      </c>
      <c r="S66" s="20">
        <f t="shared" si="13"/>
        <v>0</v>
      </c>
      <c r="T66" s="20">
        <f t="shared" si="13"/>
        <v>0</v>
      </c>
      <c r="U66" s="20">
        <f t="shared" si="13"/>
        <v>0</v>
      </c>
      <c r="V66" s="20">
        <f t="shared" si="13"/>
        <v>2</v>
      </c>
      <c r="W66" s="20">
        <f t="shared" si="13"/>
        <v>1</v>
      </c>
      <c r="X66" s="20">
        <f t="shared" si="13"/>
        <v>0</v>
      </c>
      <c r="Y66" s="20">
        <f t="shared" si="13"/>
        <v>10</v>
      </c>
      <c r="Z66" s="20">
        <f t="shared" si="13"/>
        <v>45</v>
      </c>
      <c r="AA66" s="31"/>
    </row>
    <row r="67" spans="1:27">
      <c r="A67" s="2">
        <v>1</v>
      </c>
      <c r="B67" s="21" t="s">
        <v>38</v>
      </c>
      <c r="C67" s="3">
        <v>0</v>
      </c>
      <c r="D67" s="3">
        <v>4</v>
      </c>
      <c r="E67" s="3">
        <v>3</v>
      </c>
      <c r="F67" s="3">
        <v>1</v>
      </c>
      <c r="G67" s="3">
        <v>1</v>
      </c>
      <c r="H67" s="3">
        <v>0</v>
      </c>
      <c r="I67" s="3">
        <v>0</v>
      </c>
      <c r="J67" s="11">
        <f t="shared" si="0"/>
        <v>9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11">
        <f t="shared" si="1"/>
        <v>1</v>
      </c>
      <c r="Q67" s="9">
        <v>3</v>
      </c>
      <c r="R67" s="9">
        <v>0</v>
      </c>
      <c r="S67" s="9">
        <v>0</v>
      </c>
      <c r="T67" s="9">
        <v>0</v>
      </c>
      <c r="U67" s="9">
        <v>1</v>
      </c>
      <c r="V67" s="9">
        <v>0</v>
      </c>
      <c r="W67" s="9">
        <v>0</v>
      </c>
      <c r="X67" s="9">
        <v>0</v>
      </c>
      <c r="Y67" s="11">
        <f t="shared" si="2"/>
        <v>4</v>
      </c>
      <c r="Z67" s="19">
        <f t="shared" si="3"/>
        <v>14</v>
      </c>
      <c r="AA67" s="28"/>
    </row>
    <row r="68" spans="1:27">
      <c r="A68" s="2">
        <v>2</v>
      </c>
      <c r="B68" s="21" t="s">
        <v>39</v>
      </c>
      <c r="C68" s="3">
        <v>0</v>
      </c>
      <c r="D68" s="3">
        <v>4</v>
      </c>
      <c r="E68" s="3">
        <v>2</v>
      </c>
      <c r="F68" s="3">
        <v>3</v>
      </c>
      <c r="G68" s="3">
        <v>1</v>
      </c>
      <c r="H68" s="3">
        <v>0</v>
      </c>
      <c r="I68" s="3">
        <v>0</v>
      </c>
      <c r="J68" s="11">
        <f t="shared" si="0"/>
        <v>10</v>
      </c>
      <c r="K68" s="6">
        <v>0</v>
      </c>
      <c r="L68" s="6">
        <v>0</v>
      </c>
      <c r="M68" s="6">
        <v>1</v>
      </c>
      <c r="N68" s="6">
        <v>1</v>
      </c>
      <c r="O68" s="6">
        <v>0</v>
      </c>
      <c r="P68" s="11">
        <f t="shared" si="1"/>
        <v>2</v>
      </c>
      <c r="Q68" s="9">
        <v>2</v>
      </c>
      <c r="R68" s="9">
        <v>1</v>
      </c>
      <c r="S68" s="9">
        <v>0</v>
      </c>
      <c r="T68" s="9">
        <v>0</v>
      </c>
      <c r="U68" s="9">
        <v>0</v>
      </c>
      <c r="V68" s="9">
        <v>2</v>
      </c>
      <c r="W68" s="9">
        <v>0</v>
      </c>
      <c r="X68" s="9">
        <v>0</v>
      </c>
      <c r="Y68" s="11">
        <f t="shared" si="2"/>
        <v>5</v>
      </c>
      <c r="Z68" s="19">
        <f t="shared" si="3"/>
        <v>17</v>
      </c>
      <c r="AA68" s="28"/>
    </row>
    <row r="69" spans="1:27">
      <c r="A69" s="56" t="s">
        <v>40</v>
      </c>
      <c r="B69" s="56"/>
      <c r="C69" s="20">
        <f>SUM(C67:C68)</f>
        <v>0</v>
      </c>
      <c r="D69" s="20">
        <f t="shared" ref="D69:Z69" si="14">SUM(D67:D68)</f>
        <v>8</v>
      </c>
      <c r="E69" s="20">
        <f t="shared" si="14"/>
        <v>5</v>
      </c>
      <c r="F69" s="20">
        <f t="shared" si="14"/>
        <v>4</v>
      </c>
      <c r="G69" s="20">
        <f t="shared" si="14"/>
        <v>2</v>
      </c>
      <c r="H69" s="20">
        <f t="shared" si="14"/>
        <v>0</v>
      </c>
      <c r="I69" s="20">
        <f t="shared" si="14"/>
        <v>0</v>
      </c>
      <c r="J69" s="20">
        <f t="shared" si="14"/>
        <v>19</v>
      </c>
      <c r="K69" s="20">
        <f t="shared" si="14"/>
        <v>0</v>
      </c>
      <c r="L69" s="20">
        <f t="shared" si="14"/>
        <v>0</v>
      </c>
      <c r="M69" s="20">
        <f t="shared" si="14"/>
        <v>1</v>
      </c>
      <c r="N69" s="20">
        <f t="shared" si="14"/>
        <v>2</v>
      </c>
      <c r="O69" s="20">
        <f t="shared" si="14"/>
        <v>0</v>
      </c>
      <c r="P69" s="20">
        <f t="shared" si="14"/>
        <v>3</v>
      </c>
      <c r="Q69" s="20">
        <f t="shared" si="14"/>
        <v>5</v>
      </c>
      <c r="R69" s="20">
        <f t="shared" si="14"/>
        <v>1</v>
      </c>
      <c r="S69" s="20">
        <f t="shared" si="14"/>
        <v>0</v>
      </c>
      <c r="T69" s="20">
        <f t="shared" si="14"/>
        <v>0</v>
      </c>
      <c r="U69" s="20">
        <f t="shared" si="14"/>
        <v>1</v>
      </c>
      <c r="V69" s="20">
        <f t="shared" si="14"/>
        <v>2</v>
      </c>
      <c r="W69" s="20">
        <f t="shared" si="14"/>
        <v>0</v>
      </c>
      <c r="X69" s="20">
        <f t="shared" si="14"/>
        <v>0</v>
      </c>
      <c r="Y69" s="20">
        <f t="shared" si="14"/>
        <v>9</v>
      </c>
      <c r="Z69" s="20">
        <f t="shared" si="14"/>
        <v>31</v>
      </c>
      <c r="AA69" s="31"/>
    </row>
    <row r="70" spans="1:27" s="26" customFormat="1" ht="48" customHeight="1">
      <c r="A70" s="38"/>
      <c r="B70" s="38"/>
      <c r="C70" s="4"/>
      <c r="D70" s="4"/>
      <c r="E70" s="4"/>
      <c r="F70" s="4"/>
      <c r="G70" s="4"/>
      <c r="H70" s="4"/>
      <c r="I70" s="4"/>
      <c r="J70" s="11"/>
      <c r="K70" s="7"/>
      <c r="L70" s="7"/>
      <c r="M70" s="7"/>
      <c r="N70" s="7"/>
      <c r="O70" s="7"/>
      <c r="P70" s="11"/>
      <c r="Q70" s="10"/>
      <c r="R70" s="10"/>
      <c r="S70" s="10"/>
      <c r="T70" s="10"/>
      <c r="U70" s="10"/>
      <c r="V70" s="10"/>
      <c r="W70" s="10"/>
      <c r="X70" s="10"/>
      <c r="Y70" s="11"/>
      <c r="Z70" s="19"/>
      <c r="AA70" s="29"/>
    </row>
    <row r="71" spans="1:27">
      <c r="A71" s="2">
        <v>1</v>
      </c>
      <c r="B71" s="21" t="s">
        <v>20</v>
      </c>
      <c r="C71" s="3">
        <v>1</v>
      </c>
      <c r="D71" s="3">
        <v>1</v>
      </c>
      <c r="E71" s="3">
        <v>3</v>
      </c>
      <c r="F71" s="3">
        <v>0</v>
      </c>
      <c r="G71" s="3">
        <v>0</v>
      </c>
      <c r="H71" s="3">
        <v>0</v>
      </c>
      <c r="I71" s="3">
        <v>0</v>
      </c>
      <c r="J71" s="11">
        <f t="shared" ref="J71:J96" si="15">SUM(C71:I71)</f>
        <v>5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11">
        <f t="shared" ref="P71:P96" si="16">SUM(K71:O71)</f>
        <v>0</v>
      </c>
      <c r="Q71" s="9">
        <v>0</v>
      </c>
      <c r="R71" s="9">
        <v>0</v>
      </c>
      <c r="S71" s="9">
        <v>0</v>
      </c>
      <c r="T71" s="9">
        <v>0</v>
      </c>
      <c r="U71" s="9">
        <v>1</v>
      </c>
      <c r="V71" s="9">
        <v>0</v>
      </c>
      <c r="W71" s="9">
        <v>0</v>
      </c>
      <c r="X71" s="9">
        <v>0</v>
      </c>
      <c r="Y71" s="11">
        <f t="shared" ref="Y71:Y96" si="17">SUM(Q71:X71)</f>
        <v>1</v>
      </c>
      <c r="Z71" s="19">
        <f t="shared" ref="Z71:Z96" si="18">+J71+P71+Y71</f>
        <v>6</v>
      </c>
      <c r="AA71" s="28"/>
    </row>
    <row r="72" spans="1:27">
      <c r="A72" s="2">
        <v>2</v>
      </c>
      <c r="B72" s="21" t="s">
        <v>21</v>
      </c>
      <c r="C72" s="3">
        <v>0</v>
      </c>
      <c r="D72" s="3">
        <v>2</v>
      </c>
      <c r="E72" s="3">
        <v>3</v>
      </c>
      <c r="F72" s="3">
        <v>1</v>
      </c>
      <c r="G72" s="3">
        <v>0</v>
      </c>
      <c r="H72" s="3">
        <v>0</v>
      </c>
      <c r="I72" s="3">
        <v>0</v>
      </c>
      <c r="J72" s="11">
        <f t="shared" si="15"/>
        <v>6</v>
      </c>
      <c r="K72" s="6">
        <v>0</v>
      </c>
      <c r="L72" s="6">
        <v>0</v>
      </c>
      <c r="M72" s="6">
        <v>1</v>
      </c>
      <c r="N72" s="6">
        <v>1</v>
      </c>
      <c r="O72" s="6">
        <v>0</v>
      </c>
      <c r="P72" s="11">
        <f t="shared" si="16"/>
        <v>2</v>
      </c>
      <c r="Q72" s="9">
        <v>1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11">
        <f t="shared" si="17"/>
        <v>1</v>
      </c>
      <c r="Z72" s="19">
        <f t="shared" si="18"/>
        <v>9</v>
      </c>
      <c r="AA72" s="28"/>
    </row>
    <row r="73" spans="1:27">
      <c r="A73" s="2">
        <v>3</v>
      </c>
      <c r="B73" s="21" t="s">
        <v>22</v>
      </c>
      <c r="C73" s="3">
        <v>0</v>
      </c>
      <c r="D73" s="3">
        <v>2</v>
      </c>
      <c r="E73" s="3">
        <v>3</v>
      </c>
      <c r="F73" s="3">
        <v>2</v>
      </c>
      <c r="G73" s="3">
        <v>0</v>
      </c>
      <c r="H73" s="3">
        <v>0</v>
      </c>
      <c r="I73" s="3">
        <v>0</v>
      </c>
      <c r="J73" s="11">
        <f t="shared" si="15"/>
        <v>7</v>
      </c>
      <c r="K73" s="6">
        <v>0</v>
      </c>
      <c r="L73" s="6">
        <v>0</v>
      </c>
      <c r="M73" s="6">
        <v>2</v>
      </c>
      <c r="N73" s="6">
        <v>0</v>
      </c>
      <c r="O73" s="6">
        <v>0</v>
      </c>
      <c r="P73" s="11">
        <f t="shared" si="16"/>
        <v>2</v>
      </c>
      <c r="Q73" s="9">
        <v>0</v>
      </c>
      <c r="R73" s="9">
        <v>1</v>
      </c>
      <c r="S73" s="9">
        <v>1</v>
      </c>
      <c r="T73" s="9">
        <v>0</v>
      </c>
      <c r="U73" s="9">
        <v>2</v>
      </c>
      <c r="V73" s="9">
        <v>0</v>
      </c>
      <c r="W73" s="9">
        <v>0</v>
      </c>
      <c r="X73" s="9">
        <v>0</v>
      </c>
      <c r="Y73" s="11">
        <f t="shared" si="17"/>
        <v>4</v>
      </c>
      <c r="Z73" s="19">
        <f t="shared" si="18"/>
        <v>13</v>
      </c>
      <c r="AA73" s="28"/>
    </row>
    <row r="74" spans="1:27">
      <c r="A74" s="56" t="s">
        <v>23</v>
      </c>
      <c r="B74" s="56"/>
      <c r="C74" s="20">
        <f>SUM(C71:C73)</f>
        <v>1</v>
      </c>
      <c r="D74" s="20">
        <f t="shared" ref="D74:Z74" si="19">SUM(D71:D73)</f>
        <v>5</v>
      </c>
      <c r="E74" s="20">
        <f t="shared" si="19"/>
        <v>9</v>
      </c>
      <c r="F74" s="20">
        <f t="shared" si="19"/>
        <v>3</v>
      </c>
      <c r="G74" s="20">
        <f t="shared" si="19"/>
        <v>0</v>
      </c>
      <c r="H74" s="20">
        <f t="shared" si="19"/>
        <v>0</v>
      </c>
      <c r="I74" s="20">
        <f t="shared" si="19"/>
        <v>0</v>
      </c>
      <c r="J74" s="20">
        <f t="shared" si="19"/>
        <v>18</v>
      </c>
      <c r="K74" s="20">
        <f t="shared" si="19"/>
        <v>0</v>
      </c>
      <c r="L74" s="20">
        <f t="shared" si="19"/>
        <v>0</v>
      </c>
      <c r="M74" s="20">
        <f t="shared" si="19"/>
        <v>3</v>
      </c>
      <c r="N74" s="20">
        <f t="shared" si="19"/>
        <v>1</v>
      </c>
      <c r="O74" s="20">
        <f t="shared" si="19"/>
        <v>0</v>
      </c>
      <c r="P74" s="20">
        <f t="shared" si="19"/>
        <v>4</v>
      </c>
      <c r="Q74" s="20">
        <f t="shared" si="19"/>
        <v>1</v>
      </c>
      <c r="R74" s="20">
        <f t="shared" si="19"/>
        <v>1</v>
      </c>
      <c r="S74" s="20">
        <f t="shared" si="19"/>
        <v>1</v>
      </c>
      <c r="T74" s="20">
        <f t="shared" si="19"/>
        <v>0</v>
      </c>
      <c r="U74" s="20">
        <f t="shared" si="19"/>
        <v>3</v>
      </c>
      <c r="V74" s="20">
        <f t="shared" si="19"/>
        <v>0</v>
      </c>
      <c r="W74" s="20">
        <f t="shared" si="19"/>
        <v>0</v>
      </c>
      <c r="X74" s="20">
        <f t="shared" si="19"/>
        <v>0</v>
      </c>
      <c r="Y74" s="20">
        <f t="shared" si="19"/>
        <v>6</v>
      </c>
      <c r="Z74" s="20">
        <f t="shared" si="19"/>
        <v>28</v>
      </c>
      <c r="AA74" s="31"/>
    </row>
    <row r="75" spans="1:27">
      <c r="A75" s="2">
        <v>1</v>
      </c>
      <c r="B75" s="21" t="s">
        <v>72</v>
      </c>
      <c r="C75" s="3">
        <v>4</v>
      </c>
      <c r="D75" s="3">
        <v>2</v>
      </c>
      <c r="E75" s="3">
        <v>4</v>
      </c>
      <c r="F75" s="3">
        <v>0</v>
      </c>
      <c r="G75" s="3">
        <v>0</v>
      </c>
      <c r="H75" s="3">
        <v>0</v>
      </c>
      <c r="I75" s="3">
        <v>0</v>
      </c>
      <c r="J75" s="11">
        <f t="shared" si="15"/>
        <v>10</v>
      </c>
      <c r="K75" s="6">
        <v>0</v>
      </c>
      <c r="L75" s="6">
        <v>0</v>
      </c>
      <c r="M75" s="6">
        <v>1</v>
      </c>
      <c r="N75" s="6">
        <v>0</v>
      </c>
      <c r="O75" s="6">
        <v>0</v>
      </c>
      <c r="P75" s="11">
        <f t="shared" si="16"/>
        <v>1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3</v>
      </c>
      <c r="W75" s="9">
        <v>0</v>
      </c>
      <c r="X75" s="9">
        <v>0</v>
      </c>
      <c r="Y75" s="11">
        <f t="shared" si="17"/>
        <v>3</v>
      </c>
      <c r="Z75" s="19">
        <f t="shared" si="18"/>
        <v>14</v>
      </c>
      <c r="AA75" s="28"/>
    </row>
    <row r="76" spans="1:27">
      <c r="A76" s="2">
        <v>2</v>
      </c>
      <c r="B76" s="21" t="s">
        <v>73</v>
      </c>
      <c r="C76" s="3">
        <v>1</v>
      </c>
      <c r="D76" s="3">
        <v>1</v>
      </c>
      <c r="E76" s="3">
        <v>1</v>
      </c>
      <c r="F76" s="3">
        <v>3</v>
      </c>
      <c r="G76" s="3">
        <v>0</v>
      </c>
      <c r="H76" s="3">
        <v>0</v>
      </c>
      <c r="I76" s="3">
        <v>0</v>
      </c>
      <c r="J76" s="11">
        <f t="shared" si="15"/>
        <v>6</v>
      </c>
      <c r="K76" s="6">
        <v>1</v>
      </c>
      <c r="L76" s="6">
        <v>0</v>
      </c>
      <c r="M76" s="6">
        <v>1</v>
      </c>
      <c r="N76" s="6">
        <v>1</v>
      </c>
      <c r="O76" s="6">
        <v>1</v>
      </c>
      <c r="P76" s="11">
        <f t="shared" si="16"/>
        <v>4</v>
      </c>
      <c r="Q76" s="9">
        <v>0</v>
      </c>
      <c r="R76" s="9">
        <v>0</v>
      </c>
      <c r="S76" s="9">
        <v>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11">
        <f t="shared" si="17"/>
        <v>1</v>
      </c>
      <c r="Z76" s="19">
        <f t="shared" si="18"/>
        <v>11</v>
      </c>
      <c r="AA76" s="28"/>
    </row>
    <row r="77" spans="1:27">
      <c r="A77" s="2">
        <v>3</v>
      </c>
      <c r="B77" s="21" t="s">
        <v>74</v>
      </c>
      <c r="C77" s="3">
        <v>3</v>
      </c>
      <c r="D77" s="3">
        <v>1</v>
      </c>
      <c r="E77" s="3">
        <v>4</v>
      </c>
      <c r="F77" s="3">
        <v>1</v>
      </c>
      <c r="G77" s="3">
        <v>1</v>
      </c>
      <c r="H77" s="3">
        <v>0</v>
      </c>
      <c r="I77" s="3">
        <v>0</v>
      </c>
      <c r="J77" s="11">
        <f t="shared" si="15"/>
        <v>10</v>
      </c>
      <c r="K77" s="6">
        <v>0</v>
      </c>
      <c r="L77" s="6">
        <v>0</v>
      </c>
      <c r="M77" s="6">
        <v>1</v>
      </c>
      <c r="N77" s="6">
        <v>0</v>
      </c>
      <c r="O77" s="6">
        <v>0</v>
      </c>
      <c r="P77" s="11">
        <f t="shared" si="16"/>
        <v>1</v>
      </c>
      <c r="Q77" s="9">
        <v>0</v>
      </c>
      <c r="R77" s="9">
        <v>0</v>
      </c>
      <c r="S77" s="9">
        <v>1</v>
      </c>
      <c r="T77" s="9">
        <v>0</v>
      </c>
      <c r="U77" s="9">
        <v>0</v>
      </c>
      <c r="V77" s="9">
        <v>2</v>
      </c>
      <c r="W77" s="9">
        <v>0</v>
      </c>
      <c r="X77" s="9">
        <v>0</v>
      </c>
      <c r="Y77" s="11">
        <f t="shared" si="17"/>
        <v>3</v>
      </c>
      <c r="Z77" s="19">
        <f t="shared" si="18"/>
        <v>14</v>
      </c>
      <c r="AA77" s="28"/>
    </row>
    <row r="78" spans="1:27">
      <c r="A78" s="2">
        <v>1</v>
      </c>
      <c r="B78" s="21" t="s">
        <v>76</v>
      </c>
      <c r="C78" s="3">
        <v>2</v>
      </c>
      <c r="D78" s="3">
        <v>2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11">
        <f t="shared" si="15"/>
        <v>5</v>
      </c>
      <c r="K78" s="6">
        <v>0</v>
      </c>
      <c r="L78" s="6">
        <v>0</v>
      </c>
      <c r="M78" s="6">
        <v>1</v>
      </c>
      <c r="N78" s="6">
        <v>1</v>
      </c>
      <c r="O78" s="6">
        <v>1</v>
      </c>
      <c r="P78" s="11">
        <f t="shared" si="16"/>
        <v>3</v>
      </c>
      <c r="Q78" s="9">
        <v>1</v>
      </c>
      <c r="R78" s="9">
        <v>0</v>
      </c>
      <c r="S78" s="9">
        <v>0</v>
      </c>
      <c r="T78" s="9">
        <v>0</v>
      </c>
      <c r="U78" s="9">
        <v>0</v>
      </c>
      <c r="V78" s="9">
        <v>1</v>
      </c>
      <c r="W78" s="9">
        <v>0</v>
      </c>
      <c r="X78" s="9">
        <v>0</v>
      </c>
      <c r="Y78" s="11">
        <f t="shared" si="17"/>
        <v>2</v>
      </c>
      <c r="Z78" s="19">
        <f t="shared" si="18"/>
        <v>10</v>
      </c>
      <c r="AA78" s="28"/>
    </row>
    <row r="79" spans="1:27">
      <c r="A79" s="2">
        <v>2</v>
      </c>
      <c r="B79" s="21" t="s">
        <v>77</v>
      </c>
      <c r="C79" s="3">
        <v>1</v>
      </c>
      <c r="D79" s="3">
        <v>1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11">
        <f t="shared" si="15"/>
        <v>3</v>
      </c>
      <c r="K79" s="6">
        <v>0</v>
      </c>
      <c r="L79" s="6">
        <v>0</v>
      </c>
      <c r="M79" s="6">
        <v>1</v>
      </c>
      <c r="N79" s="6">
        <v>0</v>
      </c>
      <c r="O79" s="6">
        <v>1</v>
      </c>
      <c r="P79" s="11">
        <f t="shared" si="16"/>
        <v>2</v>
      </c>
      <c r="Q79" s="9">
        <v>1</v>
      </c>
      <c r="R79" s="9">
        <v>0</v>
      </c>
      <c r="S79" s="9">
        <v>0</v>
      </c>
      <c r="T79" s="9">
        <v>0</v>
      </c>
      <c r="U79" s="9">
        <v>1</v>
      </c>
      <c r="V79" s="9">
        <v>0</v>
      </c>
      <c r="W79" s="9">
        <v>0</v>
      </c>
      <c r="X79" s="9">
        <v>0</v>
      </c>
      <c r="Y79" s="11">
        <f t="shared" si="17"/>
        <v>2</v>
      </c>
      <c r="Z79" s="19">
        <f t="shared" si="18"/>
        <v>7</v>
      </c>
      <c r="AA79" s="28"/>
    </row>
    <row r="80" spans="1:27">
      <c r="A80" s="56" t="s">
        <v>75</v>
      </c>
      <c r="B80" s="56"/>
      <c r="C80" s="20">
        <f>SUM(C75:C79)</f>
        <v>11</v>
      </c>
      <c r="D80" s="20">
        <f t="shared" ref="D80:Z80" si="20">SUM(D75:D79)</f>
        <v>7</v>
      </c>
      <c r="E80" s="20">
        <f t="shared" si="20"/>
        <v>11</v>
      </c>
      <c r="F80" s="20">
        <f t="shared" si="20"/>
        <v>4</v>
      </c>
      <c r="G80" s="20">
        <f t="shared" si="20"/>
        <v>1</v>
      </c>
      <c r="H80" s="20">
        <f t="shared" si="20"/>
        <v>0</v>
      </c>
      <c r="I80" s="20">
        <f t="shared" si="20"/>
        <v>0</v>
      </c>
      <c r="J80" s="20">
        <f t="shared" si="20"/>
        <v>34</v>
      </c>
      <c r="K80" s="20">
        <f t="shared" si="20"/>
        <v>1</v>
      </c>
      <c r="L80" s="20">
        <f t="shared" si="20"/>
        <v>0</v>
      </c>
      <c r="M80" s="20">
        <f t="shared" si="20"/>
        <v>5</v>
      </c>
      <c r="N80" s="20">
        <f t="shared" si="20"/>
        <v>2</v>
      </c>
      <c r="O80" s="20">
        <f t="shared" si="20"/>
        <v>3</v>
      </c>
      <c r="P80" s="20">
        <f t="shared" si="20"/>
        <v>11</v>
      </c>
      <c r="Q80" s="20">
        <f t="shared" si="20"/>
        <v>2</v>
      </c>
      <c r="R80" s="20">
        <f t="shared" si="20"/>
        <v>0</v>
      </c>
      <c r="S80" s="20">
        <f t="shared" si="20"/>
        <v>2</v>
      </c>
      <c r="T80" s="20">
        <f t="shared" si="20"/>
        <v>0</v>
      </c>
      <c r="U80" s="20">
        <f t="shared" si="20"/>
        <v>1</v>
      </c>
      <c r="V80" s="20">
        <f t="shared" si="20"/>
        <v>6</v>
      </c>
      <c r="W80" s="20">
        <f t="shared" si="20"/>
        <v>0</v>
      </c>
      <c r="X80" s="20">
        <f t="shared" si="20"/>
        <v>0</v>
      </c>
      <c r="Y80" s="20">
        <f t="shared" si="20"/>
        <v>11</v>
      </c>
      <c r="Z80" s="20">
        <f t="shared" si="20"/>
        <v>56</v>
      </c>
      <c r="AA80" s="31"/>
    </row>
    <row r="81" spans="1:27">
      <c r="A81" s="2">
        <v>1</v>
      </c>
      <c r="B81" s="21" t="s">
        <v>47</v>
      </c>
      <c r="C81" s="3">
        <v>0</v>
      </c>
      <c r="D81" s="3">
        <v>3</v>
      </c>
      <c r="E81" s="3">
        <v>1</v>
      </c>
      <c r="F81" s="3">
        <v>4</v>
      </c>
      <c r="G81" s="3">
        <v>0</v>
      </c>
      <c r="H81" s="3">
        <v>0</v>
      </c>
      <c r="I81" s="3">
        <v>0</v>
      </c>
      <c r="J81" s="11">
        <f t="shared" si="15"/>
        <v>8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11">
        <f t="shared" si="16"/>
        <v>1</v>
      </c>
      <c r="Q81" s="9">
        <v>3</v>
      </c>
      <c r="R81" s="9">
        <v>1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11">
        <f t="shared" si="17"/>
        <v>4</v>
      </c>
      <c r="Z81" s="19">
        <f t="shared" si="18"/>
        <v>13</v>
      </c>
      <c r="AA81" s="28"/>
    </row>
    <row r="82" spans="1:27">
      <c r="A82" s="2">
        <v>2</v>
      </c>
      <c r="B82" s="21" t="s">
        <v>48</v>
      </c>
      <c r="C82" s="3">
        <v>0</v>
      </c>
      <c r="D82" s="3">
        <v>2</v>
      </c>
      <c r="E82" s="3">
        <v>4</v>
      </c>
      <c r="F82" s="3">
        <v>2</v>
      </c>
      <c r="G82" s="3">
        <v>0</v>
      </c>
      <c r="H82" s="3">
        <v>0</v>
      </c>
      <c r="I82" s="3">
        <v>0</v>
      </c>
      <c r="J82" s="11">
        <f t="shared" si="15"/>
        <v>8</v>
      </c>
      <c r="K82" s="6">
        <v>0</v>
      </c>
      <c r="L82" s="6">
        <v>1</v>
      </c>
      <c r="M82" s="6">
        <v>0</v>
      </c>
      <c r="N82" s="6">
        <v>0</v>
      </c>
      <c r="O82" s="6">
        <v>0</v>
      </c>
      <c r="P82" s="11">
        <f t="shared" si="16"/>
        <v>1</v>
      </c>
      <c r="Q82" s="9">
        <v>2</v>
      </c>
      <c r="R82" s="9">
        <v>1</v>
      </c>
      <c r="S82" s="9">
        <v>1</v>
      </c>
      <c r="T82" s="9">
        <v>0</v>
      </c>
      <c r="U82" s="9">
        <v>1</v>
      </c>
      <c r="V82" s="9">
        <v>0</v>
      </c>
      <c r="W82" s="9">
        <v>0</v>
      </c>
      <c r="X82" s="9">
        <v>0</v>
      </c>
      <c r="Y82" s="11">
        <f t="shared" si="17"/>
        <v>5</v>
      </c>
      <c r="Z82" s="19">
        <f t="shared" si="18"/>
        <v>14</v>
      </c>
      <c r="AA82" s="28"/>
    </row>
    <row r="83" spans="1:27">
      <c r="A83" s="56" t="s">
        <v>49</v>
      </c>
      <c r="B83" s="56"/>
      <c r="C83" s="20">
        <f>SUM(C81:C82)</f>
        <v>0</v>
      </c>
      <c r="D83" s="20">
        <f t="shared" ref="D83:Z83" si="21">SUM(D81:D82)</f>
        <v>5</v>
      </c>
      <c r="E83" s="20">
        <f t="shared" si="21"/>
        <v>5</v>
      </c>
      <c r="F83" s="20">
        <f t="shared" si="21"/>
        <v>6</v>
      </c>
      <c r="G83" s="20">
        <f t="shared" si="21"/>
        <v>0</v>
      </c>
      <c r="H83" s="20">
        <f t="shared" si="21"/>
        <v>0</v>
      </c>
      <c r="I83" s="20">
        <f t="shared" si="21"/>
        <v>0</v>
      </c>
      <c r="J83" s="20">
        <f t="shared" si="21"/>
        <v>16</v>
      </c>
      <c r="K83" s="20">
        <f t="shared" si="21"/>
        <v>0</v>
      </c>
      <c r="L83" s="20">
        <f t="shared" si="21"/>
        <v>1</v>
      </c>
      <c r="M83" s="20">
        <f t="shared" si="21"/>
        <v>0</v>
      </c>
      <c r="N83" s="20">
        <f t="shared" si="21"/>
        <v>1</v>
      </c>
      <c r="O83" s="20">
        <f t="shared" si="21"/>
        <v>0</v>
      </c>
      <c r="P83" s="20">
        <f t="shared" si="21"/>
        <v>2</v>
      </c>
      <c r="Q83" s="20">
        <f t="shared" si="21"/>
        <v>5</v>
      </c>
      <c r="R83" s="20">
        <f t="shared" si="21"/>
        <v>2</v>
      </c>
      <c r="S83" s="20">
        <f t="shared" si="21"/>
        <v>1</v>
      </c>
      <c r="T83" s="20">
        <f t="shared" si="21"/>
        <v>0</v>
      </c>
      <c r="U83" s="20">
        <f t="shared" si="21"/>
        <v>1</v>
      </c>
      <c r="V83" s="20">
        <f t="shared" si="21"/>
        <v>0</v>
      </c>
      <c r="W83" s="20">
        <f t="shared" si="21"/>
        <v>0</v>
      </c>
      <c r="X83" s="20">
        <f t="shared" si="21"/>
        <v>0</v>
      </c>
      <c r="Y83" s="20">
        <f t="shared" si="21"/>
        <v>9</v>
      </c>
      <c r="Z83" s="20">
        <f t="shared" si="21"/>
        <v>27</v>
      </c>
      <c r="AA83" s="31"/>
    </row>
    <row r="84" spans="1:27">
      <c r="A84" s="2">
        <v>1</v>
      </c>
      <c r="B84" s="21" t="s">
        <v>50</v>
      </c>
      <c r="C84" s="3">
        <v>0</v>
      </c>
      <c r="D84" s="3">
        <v>4</v>
      </c>
      <c r="E84" s="3">
        <v>2</v>
      </c>
      <c r="F84" s="3">
        <v>3</v>
      </c>
      <c r="G84" s="3">
        <v>1</v>
      </c>
      <c r="H84" s="3">
        <v>0</v>
      </c>
      <c r="I84" s="3">
        <v>0</v>
      </c>
      <c r="J84" s="11">
        <f t="shared" si="15"/>
        <v>10</v>
      </c>
      <c r="K84" s="6">
        <v>0</v>
      </c>
      <c r="L84" s="6">
        <v>0</v>
      </c>
      <c r="M84" s="6">
        <v>1</v>
      </c>
      <c r="N84" s="6">
        <v>1</v>
      </c>
      <c r="O84" s="6">
        <v>0</v>
      </c>
      <c r="P84" s="11">
        <f t="shared" si="16"/>
        <v>2</v>
      </c>
      <c r="Q84" s="9">
        <v>2</v>
      </c>
      <c r="R84" s="9">
        <v>0</v>
      </c>
      <c r="S84" s="9">
        <v>1</v>
      </c>
      <c r="T84" s="9">
        <v>0</v>
      </c>
      <c r="U84" s="9">
        <v>1</v>
      </c>
      <c r="V84" s="9">
        <v>1</v>
      </c>
      <c r="W84" s="9">
        <v>0</v>
      </c>
      <c r="X84" s="9">
        <v>0</v>
      </c>
      <c r="Y84" s="11">
        <f t="shared" si="17"/>
        <v>5</v>
      </c>
      <c r="Z84" s="19">
        <f t="shared" si="18"/>
        <v>17</v>
      </c>
      <c r="AA84" s="28"/>
    </row>
    <row r="85" spans="1:27">
      <c r="A85" s="2">
        <v>2</v>
      </c>
      <c r="B85" s="21" t="s">
        <v>51</v>
      </c>
      <c r="C85" s="3">
        <v>0</v>
      </c>
      <c r="D85" s="3">
        <v>3</v>
      </c>
      <c r="E85" s="3">
        <v>2</v>
      </c>
      <c r="F85" s="3">
        <v>4</v>
      </c>
      <c r="G85" s="3">
        <v>0</v>
      </c>
      <c r="H85" s="3">
        <v>0</v>
      </c>
      <c r="I85" s="3">
        <v>0</v>
      </c>
      <c r="J85" s="11">
        <f t="shared" si="15"/>
        <v>9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1">
        <f t="shared" si="16"/>
        <v>0</v>
      </c>
      <c r="Q85" s="9">
        <v>3</v>
      </c>
      <c r="R85" s="9">
        <v>1</v>
      </c>
      <c r="S85" s="9">
        <v>0</v>
      </c>
      <c r="T85" s="9">
        <v>0</v>
      </c>
      <c r="U85" s="9">
        <v>0</v>
      </c>
      <c r="V85" s="9">
        <v>1</v>
      </c>
      <c r="W85" s="9">
        <v>0</v>
      </c>
      <c r="X85" s="9">
        <v>0</v>
      </c>
      <c r="Y85" s="11">
        <f t="shared" si="17"/>
        <v>5</v>
      </c>
      <c r="Z85" s="19">
        <f t="shared" si="18"/>
        <v>14</v>
      </c>
      <c r="AA85" s="28"/>
    </row>
    <row r="86" spans="1:27">
      <c r="A86" s="2">
        <v>3</v>
      </c>
      <c r="B86" s="21" t="s">
        <v>52</v>
      </c>
      <c r="C86" s="3">
        <v>0</v>
      </c>
      <c r="D86" s="3">
        <v>3</v>
      </c>
      <c r="E86" s="3">
        <v>5</v>
      </c>
      <c r="F86" s="3">
        <v>2</v>
      </c>
      <c r="G86" s="3">
        <v>1</v>
      </c>
      <c r="H86" s="3">
        <v>0</v>
      </c>
      <c r="I86" s="3">
        <v>0</v>
      </c>
      <c r="J86" s="11">
        <f t="shared" si="15"/>
        <v>11</v>
      </c>
      <c r="K86" s="6">
        <v>0</v>
      </c>
      <c r="L86" s="6">
        <v>0</v>
      </c>
      <c r="M86" s="6">
        <v>1</v>
      </c>
      <c r="N86" s="6">
        <v>0</v>
      </c>
      <c r="O86" s="6">
        <v>0</v>
      </c>
      <c r="P86" s="11">
        <f t="shared" si="16"/>
        <v>1</v>
      </c>
      <c r="Q86" s="9">
        <v>1</v>
      </c>
      <c r="R86" s="9">
        <v>0</v>
      </c>
      <c r="S86" s="9">
        <v>0</v>
      </c>
      <c r="T86" s="9">
        <v>0</v>
      </c>
      <c r="U86" s="9">
        <v>0</v>
      </c>
      <c r="V86" s="9">
        <v>1</v>
      </c>
      <c r="W86" s="9">
        <v>0</v>
      </c>
      <c r="X86" s="9">
        <v>0</v>
      </c>
      <c r="Y86" s="11">
        <f t="shared" si="17"/>
        <v>2</v>
      </c>
      <c r="Z86" s="19">
        <f t="shared" si="18"/>
        <v>14</v>
      </c>
      <c r="AA86" s="28"/>
    </row>
    <row r="87" spans="1:27">
      <c r="A87" s="2">
        <v>4</v>
      </c>
      <c r="B87" s="21" t="s">
        <v>53</v>
      </c>
      <c r="C87" s="3">
        <v>0</v>
      </c>
      <c r="D87" s="3">
        <v>3</v>
      </c>
      <c r="E87" s="3">
        <v>4</v>
      </c>
      <c r="F87" s="3">
        <v>2</v>
      </c>
      <c r="G87" s="3">
        <v>0</v>
      </c>
      <c r="H87" s="3">
        <v>0</v>
      </c>
      <c r="I87" s="3">
        <v>0</v>
      </c>
      <c r="J87" s="11">
        <f t="shared" si="15"/>
        <v>9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11">
        <f t="shared" si="16"/>
        <v>1</v>
      </c>
      <c r="Q87" s="9">
        <v>3</v>
      </c>
      <c r="R87" s="9">
        <v>1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11">
        <f t="shared" si="17"/>
        <v>4</v>
      </c>
      <c r="Z87" s="19">
        <f t="shared" si="18"/>
        <v>14</v>
      </c>
      <c r="AA87" s="28"/>
    </row>
    <row r="88" spans="1:27">
      <c r="A88" s="56" t="s">
        <v>54</v>
      </c>
      <c r="B88" s="56"/>
      <c r="C88" s="20">
        <f>SUM(C84:C87)</f>
        <v>0</v>
      </c>
      <c r="D88" s="20">
        <f t="shared" ref="D88:Z88" si="22">SUM(D84:D87)</f>
        <v>13</v>
      </c>
      <c r="E88" s="20">
        <f t="shared" si="22"/>
        <v>13</v>
      </c>
      <c r="F88" s="20">
        <f t="shared" si="22"/>
        <v>11</v>
      </c>
      <c r="G88" s="20">
        <f t="shared" si="22"/>
        <v>2</v>
      </c>
      <c r="H88" s="20">
        <f t="shared" si="22"/>
        <v>0</v>
      </c>
      <c r="I88" s="20">
        <f t="shared" si="22"/>
        <v>0</v>
      </c>
      <c r="J88" s="20">
        <f t="shared" si="22"/>
        <v>39</v>
      </c>
      <c r="K88" s="20">
        <f t="shared" si="22"/>
        <v>0</v>
      </c>
      <c r="L88" s="20">
        <f t="shared" si="22"/>
        <v>0</v>
      </c>
      <c r="M88" s="20">
        <f t="shared" si="22"/>
        <v>2</v>
      </c>
      <c r="N88" s="20">
        <f t="shared" si="22"/>
        <v>2</v>
      </c>
      <c r="O88" s="20">
        <f t="shared" si="22"/>
        <v>0</v>
      </c>
      <c r="P88" s="20">
        <f t="shared" si="22"/>
        <v>4</v>
      </c>
      <c r="Q88" s="20">
        <f t="shared" si="22"/>
        <v>9</v>
      </c>
      <c r="R88" s="20">
        <f t="shared" si="22"/>
        <v>2</v>
      </c>
      <c r="S88" s="20">
        <f t="shared" si="22"/>
        <v>1</v>
      </c>
      <c r="T88" s="20">
        <f t="shared" si="22"/>
        <v>0</v>
      </c>
      <c r="U88" s="20">
        <f t="shared" si="22"/>
        <v>1</v>
      </c>
      <c r="V88" s="20">
        <f t="shared" si="22"/>
        <v>3</v>
      </c>
      <c r="W88" s="20">
        <f t="shared" si="22"/>
        <v>0</v>
      </c>
      <c r="X88" s="20">
        <f t="shared" si="22"/>
        <v>0</v>
      </c>
      <c r="Y88" s="20">
        <f t="shared" si="22"/>
        <v>16</v>
      </c>
      <c r="Z88" s="20">
        <f t="shared" si="22"/>
        <v>59</v>
      </c>
      <c r="AA88" s="31"/>
    </row>
    <row r="89" spans="1:27">
      <c r="A89" s="2">
        <v>1</v>
      </c>
      <c r="B89" s="21" t="s">
        <v>15</v>
      </c>
      <c r="C89" s="3">
        <v>0</v>
      </c>
      <c r="D89" s="3">
        <v>5</v>
      </c>
      <c r="E89" s="3">
        <v>3</v>
      </c>
      <c r="F89" s="3">
        <v>0</v>
      </c>
      <c r="G89" s="3">
        <v>1</v>
      </c>
      <c r="H89" s="3">
        <v>0</v>
      </c>
      <c r="I89" s="3">
        <v>0</v>
      </c>
      <c r="J89" s="11">
        <f t="shared" si="15"/>
        <v>9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 t="shared" si="16"/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1</v>
      </c>
      <c r="W89" s="9">
        <v>0</v>
      </c>
      <c r="X89" s="9">
        <v>2</v>
      </c>
      <c r="Y89" s="11">
        <f t="shared" si="17"/>
        <v>3</v>
      </c>
      <c r="Z89" s="19">
        <f t="shared" si="18"/>
        <v>12</v>
      </c>
      <c r="AA89" s="28"/>
    </row>
    <row r="90" spans="1:27">
      <c r="A90" s="2">
        <v>2</v>
      </c>
      <c r="B90" s="21" t="s">
        <v>16</v>
      </c>
      <c r="C90" s="3">
        <v>0</v>
      </c>
      <c r="D90" s="3">
        <v>6</v>
      </c>
      <c r="E90" s="3">
        <v>1</v>
      </c>
      <c r="F90" s="3">
        <v>2</v>
      </c>
      <c r="G90" s="3">
        <v>1</v>
      </c>
      <c r="H90" s="3">
        <v>0</v>
      </c>
      <c r="I90" s="3">
        <v>0</v>
      </c>
      <c r="J90" s="11">
        <f t="shared" si="15"/>
        <v>10</v>
      </c>
      <c r="K90" s="6">
        <v>0</v>
      </c>
      <c r="L90" s="6">
        <v>0</v>
      </c>
      <c r="M90" s="6">
        <v>1</v>
      </c>
      <c r="N90" s="6">
        <v>0</v>
      </c>
      <c r="O90" s="6">
        <v>0</v>
      </c>
      <c r="P90" s="11">
        <f t="shared" si="16"/>
        <v>1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1</v>
      </c>
      <c r="W90" s="9">
        <v>0</v>
      </c>
      <c r="X90" s="9">
        <v>0</v>
      </c>
      <c r="Y90" s="11">
        <f t="shared" si="17"/>
        <v>1</v>
      </c>
      <c r="Z90" s="19">
        <f t="shared" si="18"/>
        <v>12</v>
      </c>
      <c r="AA90" s="28"/>
    </row>
    <row r="91" spans="1:27">
      <c r="A91" s="2">
        <v>3</v>
      </c>
      <c r="B91" s="21" t="s">
        <v>17</v>
      </c>
      <c r="C91" s="3">
        <v>0</v>
      </c>
      <c r="D91" s="3">
        <v>2</v>
      </c>
      <c r="E91" s="3">
        <v>4</v>
      </c>
      <c r="F91" s="3">
        <v>2</v>
      </c>
      <c r="G91" s="3">
        <v>0</v>
      </c>
      <c r="H91" s="3">
        <v>0</v>
      </c>
      <c r="I91" s="3">
        <v>0</v>
      </c>
      <c r="J91" s="11">
        <f t="shared" si="15"/>
        <v>8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11">
        <f t="shared" si="16"/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1</v>
      </c>
      <c r="W91" s="9">
        <v>0</v>
      </c>
      <c r="X91" s="9">
        <v>0</v>
      </c>
      <c r="Y91" s="11">
        <f t="shared" si="17"/>
        <v>1</v>
      </c>
      <c r="Z91" s="19">
        <f t="shared" si="18"/>
        <v>9</v>
      </c>
      <c r="AA91" s="28"/>
    </row>
    <row r="92" spans="1:27">
      <c r="A92" s="56" t="s">
        <v>18</v>
      </c>
      <c r="B92" s="56"/>
      <c r="C92" s="20">
        <f>SUM(C89:C91)</f>
        <v>0</v>
      </c>
      <c r="D92" s="20">
        <f t="shared" ref="D92:Z92" si="23">SUM(D89:D91)</f>
        <v>13</v>
      </c>
      <c r="E92" s="20">
        <f t="shared" si="23"/>
        <v>8</v>
      </c>
      <c r="F92" s="20">
        <f t="shared" si="23"/>
        <v>4</v>
      </c>
      <c r="G92" s="20">
        <f t="shared" si="23"/>
        <v>2</v>
      </c>
      <c r="H92" s="20">
        <f t="shared" si="23"/>
        <v>0</v>
      </c>
      <c r="I92" s="20">
        <f t="shared" si="23"/>
        <v>0</v>
      </c>
      <c r="J92" s="20">
        <f t="shared" si="23"/>
        <v>27</v>
      </c>
      <c r="K92" s="20">
        <f t="shared" si="23"/>
        <v>0</v>
      </c>
      <c r="L92" s="20">
        <f t="shared" si="23"/>
        <v>0</v>
      </c>
      <c r="M92" s="20">
        <f t="shared" si="23"/>
        <v>1</v>
      </c>
      <c r="N92" s="20">
        <f t="shared" si="23"/>
        <v>0</v>
      </c>
      <c r="O92" s="20">
        <f t="shared" si="23"/>
        <v>0</v>
      </c>
      <c r="P92" s="20">
        <f t="shared" si="23"/>
        <v>1</v>
      </c>
      <c r="Q92" s="20">
        <f t="shared" si="23"/>
        <v>0</v>
      </c>
      <c r="R92" s="20">
        <f t="shared" si="23"/>
        <v>0</v>
      </c>
      <c r="S92" s="20">
        <f t="shared" si="23"/>
        <v>0</v>
      </c>
      <c r="T92" s="20">
        <f t="shared" si="23"/>
        <v>0</v>
      </c>
      <c r="U92" s="20">
        <f t="shared" si="23"/>
        <v>0</v>
      </c>
      <c r="V92" s="20">
        <f t="shared" si="23"/>
        <v>3</v>
      </c>
      <c r="W92" s="20">
        <f t="shared" si="23"/>
        <v>0</v>
      </c>
      <c r="X92" s="20">
        <f t="shared" si="23"/>
        <v>2</v>
      </c>
      <c r="Y92" s="20">
        <f t="shared" si="23"/>
        <v>5</v>
      </c>
      <c r="Z92" s="20">
        <f t="shared" si="23"/>
        <v>33</v>
      </c>
      <c r="AA92" s="31"/>
    </row>
    <row r="93" spans="1:27">
      <c r="A93" s="2">
        <v>1</v>
      </c>
      <c r="B93" s="21" t="s">
        <v>55</v>
      </c>
      <c r="C93" s="3">
        <v>0</v>
      </c>
      <c r="D93" s="3">
        <v>2</v>
      </c>
      <c r="E93" s="3">
        <v>3</v>
      </c>
      <c r="F93" s="3">
        <v>4</v>
      </c>
      <c r="G93" s="3">
        <v>0</v>
      </c>
      <c r="H93" s="3">
        <v>0</v>
      </c>
      <c r="I93" s="3">
        <v>0</v>
      </c>
      <c r="J93" s="11">
        <f t="shared" si="15"/>
        <v>9</v>
      </c>
      <c r="K93" s="6">
        <v>0</v>
      </c>
      <c r="L93" s="6">
        <v>0</v>
      </c>
      <c r="M93" s="6">
        <v>1</v>
      </c>
      <c r="N93" s="6">
        <v>1</v>
      </c>
      <c r="O93" s="6">
        <v>0</v>
      </c>
      <c r="P93" s="11">
        <f t="shared" si="16"/>
        <v>2</v>
      </c>
      <c r="Q93" s="9">
        <v>0</v>
      </c>
      <c r="R93" s="9">
        <v>0</v>
      </c>
      <c r="S93" s="9">
        <v>0</v>
      </c>
      <c r="T93" s="9">
        <v>1</v>
      </c>
      <c r="U93" s="9">
        <v>0</v>
      </c>
      <c r="V93" s="9">
        <v>0</v>
      </c>
      <c r="W93" s="9">
        <v>0</v>
      </c>
      <c r="X93" s="9">
        <v>0</v>
      </c>
      <c r="Y93" s="11">
        <f t="shared" si="17"/>
        <v>1</v>
      </c>
      <c r="Z93" s="19">
        <f t="shared" si="18"/>
        <v>12</v>
      </c>
      <c r="AA93" s="28"/>
    </row>
    <row r="94" spans="1:27">
      <c r="A94" s="56" t="s">
        <v>56</v>
      </c>
      <c r="B94" s="56"/>
      <c r="C94" s="20">
        <f>+C93</f>
        <v>0</v>
      </c>
      <c r="D94" s="20">
        <f t="shared" ref="D94:Z94" si="24">+D93</f>
        <v>2</v>
      </c>
      <c r="E94" s="20">
        <f t="shared" si="24"/>
        <v>3</v>
      </c>
      <c r="F94" s="20">
        <f t="shared" si="24"/>
        <v>4</v>
      </c>
      <c r="G94" s="20">
        <f t="shared" si="24"/>
        <v>0</v>
      </c>
      <c r="H94" s="20">
        <f t="shared" si="24"/>
        <v>0</v>
      </c>
      <c r="I94" s="20">
        <f t="shared" si="24"/>
        <v>0</v>
      </c>
      <c r="J94" s="20">
        <f t="shared" si="24"/>
        <v>9</v>
      </c>
      <c r="K94" s="20">
        <f t="shared" si="24"/>
        <v>0</v>
      </c>
      <c r="L94" s="20">
        <f t="shared" si="24"/>
        <v>0</v>
      </c>
      <c r="M94" s="20">
        <f t="shared" si="24"/>
        <v>1</v>
      </c>
      <c r="N94" s="20">
        <f t="shared" si="24"/>
        <v>1</v>
      </c>
      <c r="O94" s="20">
        <f t="shared" si="24"/>
        <v>0</v>
      </c>
      <c r="P94" s="20">
        <f t="shared" si="24"/>
        <v>2</v>
      </c>
      <c r="Q94" s="20">
        <f t="shared" si="24"/>
        <v>0</v>
      </c>
      <c r="R94" s="20">
        <f t="shared" si="24"/>
        <v>0</v>
      </c>
      <c r="S94" s="20">
        <f t="shared" si="24"/>
        <v>0</v>
      </c>
      <c r="T94" s="20">
        <f t="shared" si="24"/>
        <v>1</v>
      </c>
      <c r="U94" s="20">
        <f t="shared" si="24"/>
        <v>0</v>
      </c>
      <c r="V94" s="20">
        <f t="shared" si="24"/>
        <v>0</v>
      </c>
      <c r="W94" s="20">
        <f t="shared" si="24"/>
        <v>0</v>
      </c>
      <c r="X94" s="20">
        <f t="shared" si="24"/>
        <v>0</v>
      </c>
      <c r="Y94" s="20">
        <f t="shared" si="24"/>
        <v>1</v>
      </c>
      <c r="Z94" s="20">
        <f t="shared" si="24"/>
        <v>12</v>
      </c>
      <c r="AA94" s="31"/>
    </row>
    <row r="95" spans="1:27" s="26" customFormat="1">
      <c r="A95" s="39"/>
      <c r="B95" s="40"/>
      <c r="C95" s="4"/>
      <c r="D95" s="4"/>
      <c r="E95" s="4"/>
      <c r="F95" s="4"/>
      <c r="G95" s="4"/>
      <c r="H95" s="4"/>
      <c r="I95" s="4"/>
      <c r="J95" s="11"/>
      <c r="K95" s="7"/>
      <c r="L95" s="7"/>
      <c r="M95" s="7"/>
      <c r="N95" s="7"/>
      <c r="O95" s="7"/>
      <c r="P95" s="11"/>
      <c r="Q95" s="10"/>
      <c r="R95" s="10"/>
      <c r="S95" s="10"/>
      <c r="T95" s="10"/>
      <c r="U95" s="10"/>
      <c r="V95" s="10"/>
      <c r="W95" s="10"/>
      <c r="X95" s="10"/>
      <c r="Y95" s="11"/>
      <c r="Z95" s="19"/>
      <c r="AA95" s="29"/>
    </row>
    <row r="96" spans="1:27" s="27" customFormat="1">
      <c r="A96" s="57" t="s">
        <v>103</v>
      </c>
      <c r="B96" s="58"/>
      <c r="C96" s="15">
        <f>+C23+C31+C35+C40+C46+C51+C57+C62+C66+C69+C74+C80+C83+C88+C92+C94</f>
        <v>38</v>
      </c>
      <c r="D96" s="15">
        <f t="shared" ref="D96:I96" si="25">+D23+D31+D35+D40+D46+D51+D57+D62+D66+D69+D74+D80+D83+D88+D92+D94</f>
        <v>113</v>
      </c>
      <c r="E96" s="15">
        <f t="shared" si="25"/>
        <v>175</v>
      </c>
      <c r="F96" s="15">
        <f t="shared" si="25"/>
        <v>131</v>
      </c>
      <c r="G96" s="15">
        <f t="shared" si="25"/>
        <v>15</v>
      </c>
      <c r="H96" s="15">
        <f t="shared" si="25"/>
        <v>1</v>
      </c>
      <c r="I96" s="15">
        <f t="shared" si="25"/>
        <v>1</v>
      </c>
      <c r="J96" s="13">
        <f t="shared" si="15"/>
        <v>474</v>
      </c>
      <c r="K96" s="16">
        <f>+K23+K31+K35+K40+K46+K51+K57+K62+K66+K69+K74+K80+K83+K88+K92+K94</f>
        <v>2</v>
      </c>
      <c r="L96" s="16">
        <f>+L23+L31+L35+L40+L46+L51+L57+L62+L66+L69+L74+L80+L83+L88+L92+L94</f>
        <v>1</v>
      </c>
      <c r="M96" s="16">
        <f>+M23+M31+M35+M40+M46+M51+M57+M62+M66+M69+M74+M80+M83+M88+M92+M94</f>
        <v>35</v>
      </c>
      <c r="N96" s="16">
        <f>+N23+N31+N35+N40+N46+N51+N57+N62+N66+N69+N74+N80+N83+N88+N92+N94</f>
        <v>19</v>
      </c>
      <c r="O96" s="16">
        <f>+O23+O31+O35+O40+O46+O51+O57+O62+O66+O69+O74+O80+O83+O88+O92+O94</f>
        <v>12</v>
      </c>
      <c r="P96" s="14">
        <f t="shared" si="16"/>
        <v>69</v>
      </c>
      <c r="Q96" s="17">
        <f t="shared" ref="Q96:X96" si="26">+Q23+Q31+Q35+Q40+Q46+Q51+Q57+Q62+Q66+Q69+Q74+Q80+Q83+Q88+Q92+Q94</f>
        <v>55</v>
      </c>
      <c r="R96" s="17">
        <f t="shared" si="26"/>
        <v>20</v>
      </c>
      <c r="S96" s="17">
        <f t="shared" si="26"/>
        <v>11</v>
      </c>
      <c r="T96" s="17">
        <f t="shared" si="26"/>
        <v>6</v>
      </c>
      <c r="U96" s="17">
        <f t="shared" si="26"/>
        <v>8</v>
      </c>
      <c r="V96" s="17">
        <f t="shared" si="26"/>
        <v>35</v>
      </c>
      <c r="W96" s="17">
        <f t="shared" si="26"/>
        <v>7</v>
      </c>
      <c r="X96" s="17">
        <f t="shared" si="26"/>
        <v>5</v>
      </c>
      <c r="Y96" s="12">
        <f t="shared" si="17"/>
        <v>147</v>
      </c>
      <c r="Z96" s="19">
        <f t="shared" si="18"/>
        <v>690</v>
      </c>
      <c r="AA96" s="30"/>
    </row>
    <row r="97" spans="1:27" s="32" customFormat="1">
      <c r="A97" s="51" t="s">
        <v>111</v>
      </c>
      <c r="B97" s="51"/>
      <c r="C97" s="47">
        <f>+C96+D96+E96+F96+G96+H96+I96</f>
        <v>474</v>
      </c>
      <c r="D97" s="48"/>
      <c r="E97" s="48"/>
      <c r="F97" s="48"/>
      <c r="G97" s="48"/>
      <c r="H97" s="48"/>
      <c r="I97" s="48"/>
      <c r="J97" s="49"/>
      <c r="K97" s="47">
        <f>+K96+L96+M96+N96+O96</f>
        <v>69</v>
      </c>
      <c r="L97" s="48"/>
      <c r="M97" s="48"/>
      <c r="N97" s="48"/>
      <c r="O97" s="48"/>
      <c r="P97" s="49"/>
      <c r="Q97" s="50">
        <f>+Q96+R96+S96+T96+U96+V96+W96+X96</f>
        <v>147</v>
      </c>
      <c r="R97" s="50"/>
      <c r="S97" s="50"/>
      <c r="T97" s="50"/>
      <c r="U97" s="50"/>
      <c r="V97" s="50"/>
      <c r="W97" s="50"/>
      <c r="X97" s="50"/>
      <c r="Y97" s="50"/>
      <c r="Z97" s="27"/>
      <c r="AA97" s="33"/>
    </row>
    <row r="98" spans="1:27" s="32" customFormat="1">
      <c r="A98" s="51" t="s">
        <v>110</v>
      </c>
      <c r="B98" s="51"/>
      <c r="C98" s="52">
        <f>+C97*100/Z96</f>
        <v>68.695652173913047</v>
      </c>
      <c r="D98" s="53"/>
      <c r="E98" s="53"/>
      <c r="F98" s="53"/>
      <c r="G98" s="53"/>
      <c r="H98" s="53"/>
      <c r="I98" s="53"/>
      <c r="J98" s="54"/>
      <c r="K98" s="52">
        <f>+K97*100/Z96</f>
        <v>10</v>
      </c>
      <c r="L98" s="53"/>
      <c r="M98" s="53"/>
      <c r="N98" s="53"/>
      <c r="O98" s="53"/>
      <c r="P98" s="54"/>
      <c r="Q98" s="55">
        <f>+Q97*100/Z96</f>
        <v>21.304347826086957</v>
      </c>
      <c r="R98" s="55"/>
      <c r="S98" s="55"/>
      <c r="T98" s="55"/>
      <c r="U98" s="55"/>
      <c r="V98" s="55"/>
      <c r="W98" s="55"/>
      <c r="X98" s="55"/>
      <c r="Y98" s="55"/>
      <c r="Z98" s="27"/>
      <c r="AA98" s="33"/>
    </row>
    <row r="99" spans="1:27" s="32" customFormat="1">
      <c r="A99" s="35"/>
      <c r="B99" s="35"/>
      <c r="C99" s="36"/>
      <c r="D99" s="35"/>
      <c r="E99" s="35"/>
      <c r="F99" s="35"/>
      <c r="G99" s="35"/>
      <c r="H99" s="35"/>
      <c r="I99" s="35"/>
      <c r="J99" s="42"/>
      <c r="K99" s="36"/>
      <c r="L99" s="35"/>
      <c r="M99" s="35"/>
      <c r="N99" s="35"/>
      <c r="O99" s="35"/>
      <c r="P99" s="42"/>
      <c r="Q99" s="36"/>
      <c r="R99" s="35"/>
      <c r="S99" s="35"/>
      <c r="T99" s="35"/>
      <c r="U99" s="35"/>
      <c r="V99" s="35"/>
      <c r="W99" s="35"/>
      <c r="X99" s="35"/>
      <c r="Y99" s="42"/>
      <c r="Z99" s="27"/>
      <c r="AA99" s="33"/>
    </row>
    <row r="100" spans="1:27" s="32" customFormat="1">
      <c r="A100" s="35"/>
      <c r="B100" s="35"/>
      <c r="C100" s="36"/>
      <c r="D100" s="35"/>
      <c r="E100" s="35"/>
      <c r="F100" s="35"/>
      <c r="G100" s="35"/>
      <c r="H100" s="35"/>
      <c r="I100" s="35"/>
      <c r="J100" s="42"/>
      <c r="K100" s="36"/>
      <c r="L100" s="35"/>
      <c r="M100" s="35"/>
      <c r="N100" s="35"/>
      <c r="O100" s="35"/>
      <c r="P100" s="42"/>
      <c r="Q100" s="36"/>
      <c r="R100" s="35"/>
      <c r="S100" s="35"/>
      <c r="T100" s="35"/>
      <c r="U100" s="35"/>
      <c r="V100" s="35"/>
      <c r="W100" s="35"/>
      <c r="X100" s="35"/>
      <c r="Y100" s="42"/>
      <c r="Z100" s="27"/>
      <c r="AA100" s="33"/>
    </row>
    <row r="101" spans="1:27">
      <c r="B101" s="23" t="s">
        <v>114</v>
      </c>
    </row>
    <row r="102" spans="1:27">
      <c r="B102" s="23" t="s">
        <v>112</v>
      </c>
      <c r="S102" s="34"/>
    </row>
  </sheetData>
  <mergeCells count="34">
    <mergeCell ref="A1:AA1"/>
    <mergeCell ref="A2:Z2"/>
    <mergeCell ref="A4:A5"/>
    <mergeCell ref="B4:B5"/>
    <mergeCell ref="C4:J4"/>
    <mergeCell ref="K4:P4"/>
    <mergeCell ref="Q4:Y4"/>
    <mergeCell ref="Z4:Z5"/>
    <mergeCell ref="AA4:AA5"/>
    <mergeCell ref="A80:B80"/>
    <mergeCell ref="A23:B23"/>
    <mergeCell ref="A31:B31"/>
    <mergeCell ref="A35:B35"/>
    <mergeCell ref="A40:B40"/>
    <mergeCell ref="A46:B46"/>
    <mergeCell ref="A51:B51"/>
    <mergeCell ref="A57:B57"/>
    <mergeCell ref="A62:B62"/>
    <mergeCell ref="A66:B66"/>
    <mergeCell ref="A69:B69"/>
    <mergeCell ref="A74:B74"/>
    <mergeCell ref="A83:B83"/>
    <mergeCell ref="A88:B88"/>
    <mergeCell ref="A92:B92"/>
    <mergeCell ref="A94:B94"/>
    <mergeCell ref="A96:B96"/>
    <mergeCell ref="C97:J97"/>
    <mergeCell ref="K97:P97"/>
    <mergeCell ref="Q97:Y97"/>
    <mergeCell ref="A98:B98"/>
    <mergeCell ref="C98:J98"/>
    <mergeCell ref="K98:P98"/>
    <mergeCell ref="Q98:Y98"/>
    <mergeCell ref="A97:B97"/>
  </mergeCells>
  <printOptions horizontalCentered="1"/>
  <pageMargins left="0.11811023622047245" right="0.1181102362204724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บุคลากรปฐมภูมิ (2)</vt:lpstr>
      <vt:lpstr>'บุคลากรปฐมภูมิ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mon</cp:lastModifiedBy>
  <cp:lastPrinted>2015-08-24T10:40:08Z</cp:lastPrinted>
  <dcterms:created xsi:type="dcterms:W3CDTF">2015-08-20T08:39:28Z</dcterms:created>
  <dcterms:modified xsi:type="dcterms:W3CDTF">2016-03-30T06:59:36Z</dcterms:modified>
</cp:coreProperties>
</file>